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440" windowHeight="9990" activeTab="9"/>
  </bookViews>
  <sheets>
    <sheet name="День 1" sheetId="1" r:id="rId1"/>
    <sheet name="День 2" sheetId="2" r:id="rId2"/>
    <sheet name="День 3 " sheetId="3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 10" sheetId="11" r:id="rId10"/>
  </sheets>
  <definedNames>
    <definedName name="_xlnm.Print_Area" localSheetId="0">'День 1'!$A$28:$A$31</definedName>
  </definedNames>
  <calcPr calcId="124519"/>
</workbook>
</file>

<file path=xl/calcChain.xml><?xml version="1.0" encoding="utf-8"?>
<calcChain xmlns="http://schemas.openxmlformats.org/spreadsheetml/2006/main">
  <c r="D24" i="10"/>
  <c r="E24"/>
  <c r="F24"/>
  <c r="G24"/>
  <c r="H24"/>
  <c r="I24"/>
  <c r="J24"/>
  <c r="K24"/>
  <c r="L24"/>
  <c r="M24"/>
  <c r="N24"/>
  <c r="O24"/>
  <c r="C24"/>
  <c r="E23"/>
  <c r="E22"/>
  <c r="E22" i="3"/>
  <c r="E22" i="11"/>
  <c r="E24" i="8"/>
  <c r="E23"/>
  <c r="O26" i="7"/>
  <c r="D26"/>
  <c r="E26"/>
  <c r="F26"/>
  <c r="G26"/>
  <c r="H26"/>
  <c r="I26"/>
  <c r="J26"/>
  <c r="K26"/>
  <c r="L26"/>
  <c r="M26"/>
  <c r="N26"/>
  <c r="C26"/>
  <c r="D24" i="3"/>
  <c r="E24"/>
  <c r="F24"/>
  <c r="G24"/>
  <c r="H24"/>
  <c r="I24"/>
  <c r="J24"/>
  <c r="K24"/>
  <c r="L24"/>
  <c r="M24"/>
  <c r="N24"/>
  <c r="O24"/>
  <c r="C24"/>
  <c r="D25" i="2" l="1"/>
  <c r="E25"/>
  <c r="F25"/>
  <c r="G25"/>
  <c r="H25"/>
  <c r="I25"/>
  <c r="J25"/>
  <c r="K25"/>
  <c r="L25"/>
  <c r="M25"/>
  <c r="N25"/>
  <c r="O25"/>
  <c r="D23" i="6"/>
  <c r="E23"/>
  <c r="F23"/>
  <c r="G23"/>
  <c r="H23"/>
  <c r="I23"/>
  <c r="J23"/>
  <c r="K23"/>
  <c r="L23"/>
  <c r="M23"/>
  <c r="N23"/>
  <c r="O23"/>
  <c r="C23"/>
  <c r="D24" i="5"/>
  <c r="E24"/>
  <c r="F24"/>
  <c r="G24"/>
  <c r="H24"/>
  <c r="I24"/>
  <c r="J24"/>
  <c r="K24"/>
  <c r="L24"/>
  <c r="M24"/>
  <c r="N24"/>
  <c r="O24"/>
  <c r="C24"/>
  <c r="O24" i="11" l="1"/>
  <c r="N24"/>
  <c r="M24"/>
  <c r="L24"/>
  <c r="K24"/>
  <c r="J24"/>
  <c r="I24"/>
  <c r="H24"/>
  <c r="G24"/>
  <c r="F24"/>
  <c r="D24"/>
  <c r="C24"/>
  <c r="E24"/>
  <c r="O23" i="9"/>
  <c r="N23"/>
  <c r="M23"/>
  <c r="L23"/>
  <c r="K23"/>
  <c r="J23"/>
  <c r="I23"/>
  <c r="H23"/>
  <c r="G23"/>
  <c r="F23"/>
  <c r="D23"/>
  <c r="C23"/>
  <c r="E23"/>
  <c r="O25" i="8"/>
  <c r="N25"/>
  <c r="M25"/>
  <c r="L25"/>
  <c r="K25"/>
  <c r="J25"/>
  <c r="I25"/>
  <c r="H25"/>
  <c r="G25"/>
  <c r="F25"/>
  <c r="D25"/>
  <c r="C25"/>
  <c r="E25"/>
  <c r="E25" i="7"/>
  <c r="E24"/>
  <c r="E21" i="6"/>
  <c r="E23" i="5"/>
  <c r="E22"/>
  <c r="C25" i="2"/>
  <c r="E24"/>
  <c r="E23"/>
  <c r="O26" i="1"/>
  <c r="N26"/>
  <c r="M26"/>
  <c r="L26"/>
  <c r="K26"/>
  <c r="J26"/>
  <c r="I26"/>
  <c r="H26"/>
  <c r="G26"/>
  <c r="F26"/>
  <c r="D26"/>
  <c r="C26"/>
  <c r="E25"/>
  <c r="E24"/>
  <c r="E26" s="1"/>
  <c r="D14" i="11"/>
  <c r="E14"/>
  <c r="F14"/>
  <c r="G14"/>
  <c r="H14"/>
  <c r="I14"/>
  <c r="J14"/>
  <c r="K14"/>
  <c r="L14"/>
  <c r="M14"/>
  <c r="N14"/>
  <c r="O14"/>
  <c r="C14"/>
  <c r="D12" i="10"/>
  <c r="E12"/>
  <c r="F12"/>
  <c r="G12"/>
  <c r="H12"/>
  <c r="I12"/>
  <c r="J12"/>
  <c r="K12"/>
  <c r="L12"/>
  <c r="M12"/>
  <c r="N12"/>
  <c r="O12"/>
  <c r="C12"/>
  <c r="D14" i="9"/>
  <c r="E14"/>
  <c r="F14"/>
  <c r="G14"/>
  <c r="H14"/>
  <c r="I14"/>
  <c r="J14"/>
  <c r="K14"/>
  <c r="L14"/>
  <c r="M14"/>
  <c r="N14"/>
  <c r="O14"/>
  <c r="C14"/>
  <c r="D14" i="8"/>
  <c r="E14"/>
  <c r="F14"/>
  <c r="G14"/>
  <c r="H14"/>
  <c r="I14"/>
  <c r="J14"/>
  <c r="K14"/>
  <c r="L14"/>
  <c r="M14"/>
  <c r="N14"/>
  <c r="O14"/>
  <c r="C14"/>
  <c r="G14" i="7"/>
  <c r="D12" i="5"/>
  <c r="E12"/>
  <c r="F12"/>
  <c r="G12"/>
  <c r="H12"/>
  <c r="I12"/>
  <c r="J12"/>
  <c r="K12"/>
  <c r="L12"/>
  <c r="M12"/>
  <c r="N12"/>
  <c r="O12"/>
  <c r="C12"/>
  <c r="G14" i="3"/>
  <c r="D14"/>
  <c r="E14"/>
  <c r="F14"/>
  <c r="H14"/>
  <c r="I14"/>
  <c r="J14"/>
  <c r="K14"/>
  <c r="L14"/>
  <c r="M14"/>
  <c r="N14"/>
  <c r="O14"/>
  <c r="H14" i="1"/>
  <c r="I14"/>
  <c r="J14"/>
  <c r="K14"/>
  <c r="L14"/>
  <c r="M14"/>
  <c r="N14"/>
  <c r="O14"/>
  <c r="C14"/>
  <c r="D14" i="7" l="1"/>
  <c r="E14"/>
  <c r="F14"/>
  <c r="H14"/>
  <c r="I14"/>
  <c r="J14"/>
  <c r="K14"/>
  <c r="L14"/>
  <c r="M14"/>
  <c r="N14"/>
  <c r="O14"/>
  <c r="C14"/>
  <c r="D13" i="6"/>
  <c r="E13"/>
  <c r="F13"/>
  <c r="G13"/>
  <c r="H13"/>
  <c r="I13"/>
  <c r="J13"/>
  <c r="K13"/>
  <c r="L13"/>
  <c r="M13"/>
  <c r="N13"/>
  <c r="O13"/>
  <c r="C13"/>
  <c r="C14" i="3"/>
  <c r="D13" i="2"/>
  <c r="E13"/>
  <c r="F13"/>
  <c r="G13"/>
  <c r="H13"/>
  <c r="I13"/>
  <c r="J13"/>
  <c r="K13"/>
  <c r="L13"/>
  <c r="M13"/>
  <c r="N13"/>
  <c r="O13"/>
  <c r="C13"/>
  <c r="G8" i="1"/>
  <c r="G14" s="1"/>
  <c r="F8"/>
  <c r="F14" s="1"/>
  <c r="E8"/>
  <c r="E14" s="1"/>
  <c r="D8"/>
  <c r="D14" s="1"/>
</calcChain>
</file>

<file path=xl/sharedStrings.xml><?xml version="1.0" encoding="utf-8"?>
<sst xmlns="http://schemas.openxmlformats.org/spreadsheetml/2006/main" count="604" uniqueCount="116">
  <si>
    <t>День 1 (понедельник)</t>
  </si>
  <si>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</si>
  <si>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</si>
  <si>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</si>
  <si>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</si>
  <si>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</si>
  <si>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</si>
  <si>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</si>
  <si>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</si>
  <si>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</si>
  <si>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</si>
  <si>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</si>
  <si>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</si>
  <si>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</si>
  <si>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</si>
  <si>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</si>
  <si>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</si>
  <si>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</si>
  <si>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</si>
  <si>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>183.МТ2011</t>
  </si>
  <si>
    <t>376.МТ2011</t>
  </si>
  <si>
    <t>Чай с сахаром</t>
  </si>
  <si>
    <t>ПР</t>
  </si>
  <si>
    <t>Хлеб пшеничный</t>
  </si>
  <si>
    <t>14.МТ2011</t>
  </si>
  <si>
    <t>Масло сливочное (порциями)</t>
  </si>
  <si>
    <t>15.МТ2011</t>
  </si>
  <si>
    <t>Сыр российский (порциями)</t>
  </si>
  <si>
    <t xml:space="preserve">Итого </t>
  </si>
  <si>
    <t>268, 331.МТ2011</t>
  </si>
  <si>
    <t>Биточки с соусом сметанным с томатом</t>
  </si>
  <si>
    <t>День 2 (вторник)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</si>
  <si>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</si>
  <si>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</si>
  <si>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</si>
  <si>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</si>
  <si>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День 3 (среда)</t>
  </si>
  <si>
    <t>312.МТ2011</t>
  </si>
  <si>
    <t>Пюре картофельное</t>
  </si>
  <si>
    <t>377.МТ2011</t>
  </si>
  <si>
    <t>Чай с лимоном</t>
  </si>
  <si>
    <t>309.МТ2011</t>
  </si>
  <si>
    <t>Макаронные изделия отварные</t>
  </si>
  <si>
    <t>День 4 (четверг)</t>
  </si>
  <si>
    <t>224, 337.МТ2011</t>
  </si>
  <si>
    <t>382.МТ2011</t>
  </si>
  <si>
    <t>Какао с молоком</t>
  </si>
  <si>
    <t>День 5 (пятница)</t>
  </si>
  <si>
    <t>204.МТ2011</t>
  </si>
  <si>
    <t>Макаронные изделия отварные с сыром</t>
  </si>
  <si>
    <t>День 6 (понедельник)</t>
  </si>
  <si>
    <t>182.МТ2011</t>
  </si>
  <si>
    <t>Каша пшенная молочная</t>
  </si>
  <si>
    <t>День 7 (вторник)</t>
  </si>
  <si>
    <t>День 8 (среда)</t>
  </si>
  <si>
    <t>Каша овсяная молочная</t>
  </si>
  <si>
    <t>День 9 (четверг)</t>
  </si>
  <si>
    <t>День 10 (пятница)</t>
  </si>
  <si>
    <t>Яблоко</t>
  </si>
  <si>
    <t>Мандарин</t>
  </si>
  <si>
    <t>226.МТ2011</t>
  </si>
  <si>
    <t>Запеканка творожная со сгущ. молоком</t>
  </si>
  <si>
    <t>Биточки паровые мясные с соусом</t>
  </si>
  <si>
    <t>ТК№281.03</t>
  </si>
  <si>
    <t>Греча рассыпчатая</t>
  </si>
  <si>
    <t>ТК№321</t>
  </si>
  <si>
    <t>Банан</t>
  </si>
  <si>
    <t>Пудинг творожный со сгущ молоком</t>
  </si>
  <si>
    <t>330.МТ2011</t>
  </si>
  <si>
    <t>71.МТ2011</t>
  </si>
  <si>
    <t>Огурцы свежие  в нарезке</t>
  </si>
  <si>
    <t>143.МТ2011</t>
  </si>
  <si>
    <t>389.МТ2011</t>
  </si>
  <si>
    <t>Хлеб ржано-пшеничный</t>
  </si>
  <si>
    <t>23.М2011</t>
  </si>
  <si>
    <t>29.МТ2011</t>
  </si>
  <si>
    <t>Салат из свежих овощей с р/м</t>
  </si>
  <si>
    <t>250.МТ2011</t>
  </si>
  <si>
    <t>388.МТ2011</t>
  </si>
  <si>
    <t>Компот из плодов сухих (шиповник)</t>
  </si>
  <si>
    <t>342.МТ2011</t>
  </si>
  <si>
    <t>Компот из свежих яблок</t>
  </si>
  <si>
    <t>59.МТ2011</t>
  </si>
  <si>
    <t>350.МТ2011</t>
  </si>
  <si>
    <t>Овощи свежие  в нарезке</t>
  </si>
  <si>
    <t>278.МТ2011</t>
  </si>
  <si>
    <t>305.МТ2011</t>
  </si>
  <si>
    <t>Рис припущенный</t>
  </si>
  <si>
    <t>Каша рисовая молочная с м. сливочным</t>
  </si>
  <si>
    <t>Рыбная котлета</t>
  </si>
  <si>
    <t>Огурец свежий</t>
  </si>
  <si>
    <t>Огурец сежий</t>
  </si>
  <si>
    <t>Хлеб ржаной</t>
  </si>
  <si>
    <t>Слива свежая</t>
  </si>
  <si>
    <t>Помидор свежий</t>
  </si>
  <si>
    <t>Котлета домашняя</t>
  </si>
  <si>
    <t>Капуста тушеная</t>
  </si>
  <si>
    <t>Свежий помидор</t>
  </si>
  <si>
    <t>Гуляш из мяса в томатном соусе</t>
  </si>
  <si>
    <t>Салат из свежей капусты с р/м</t>
  </si>
  <si>
    <t>Компот из свежих ягод</t>
  </si>
  <si>
    <t xml:space="preserve">Голубцы ленивые </t>
  </si>
  <si>
    <t>Чай с  сахаром</t>
  </si>
  <si>
    <t>296, 328, 330.МТ2011</t>
  </si>
  <si>
    <t>Котлета рубленая из птицы запеченая с соусом молочным, соус сметанный</t>
  </si>
  <si>
    <t>302.МТ2011</t>
  </si>
  <si>
    <t>Каша гречнева рассыпчатая</t>
  </si>
  <si>
    <t>Помидор свежий  в нарезке</t>
  </si>
  <si>
    <t>Оладьи со сгущенным молоком</t>
  </si>
  <si>
    <t>754.МТ2011</t>
  </si>
  <si>
    <t>Груша свежая</t>
  </si>
  <si>
    <t>Крендель</t>
  </si>
  <si>
    <t>Запеканка творожная со сгущ молоком</t>
  </si>
  <si>
    <t>332.МТ2011</t>
  </si>
  <si>
    <t>Горячее питание для обучающихся с ОВЗ 2 смена</t>
  </si>
  <si>
    <t xml:space="preserve">Горячее питание для обучающихся с ОВЗ 1 смена  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</si>
</sst>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/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wrapText="1"/>
    </xf>
    <xf numFmtId="0" fontId="0" fillId="0" borderId="0" xfId="0" applyFill="1"/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/>
    <xf numFmtId="0" fontId="3" fillId="0" borderId="2" xfId="0" applyFont="1" applyFill="1" applyBorder="1" applyAlignment="1">
      <alignment horizontal="left" wrapText="1"/>
    </xf>
    <xf numFmtId="2" fontId="7" fillId="0" borderId="5" xfId="0" applyNumberFormat="1" applyFont="1" applyFill="1" applyBorder="1" applyAlignment="1">
      <alignment wrapText="1"/>
    </xf>
    <xf numFmtId="164" fontId="5" fillId="0" borderId="1" xfId="0" applyNumberFormat="1" applyFont="1" applyBorder="1" applyAlignment="1"/>
    <xf numFmtId="0" fontId="3" fillId="0" borderId="1" xfId="0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12" fillId="0" borderId="5" xfId="0" applyNumberFormat="1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2" fontId="12" fillId="0" borderId="5" xfId="0" applyNumberFormat="1" applyFont="1" applyFill="1" applyBorder="1" applyAlignment="1">
      <alignment wrapText="1"/>
    </xf>
    <xf numFmtId="2" fontId="13" fillId="0" borderId="1" xfId="0" applyNumberFormat="1" applyFont="1" applyFill="1" applyBorder="1" applyAlignment="1">
      <alignment wrapText="1"/>
    </xf>
    <xf numFmtId="0" fontId="14" fillId="0" borderId="0" xfId="0" applyFont="1"/>
    <xf numFmtId="0" fontId="4" fillId="0" borderId="1" xfId="0" applyFont="1" applyBorder="1" applyAlignment="1">
      <alignment horizontal="left" wrapText="1"/>
    </xf>
    <xf numFmtId="0" fontId="0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Fill="1" applyBorder="1"/>
    <xf numFmtId="0" fontId="1" fillId="0" borderId="0" xfId="0" applyFont="1"/>
    <xf numFmtId="164" fontId="11" fillId="0" borderId="1" xfId="0" applyNumberFormat="1" applyFont="1" applyFill="1" applyBorder="1"/>
    <xf numFmtId="2" fontId="5" fillId="0" borderId="7" xfId="0" applyNumberFormat="1" applyFont="1" applyFill="1" applyBorder="1"/>
    <xf numFmtId="0" fontId="5" fillId="0" borderId="2" xfId="0" applyFont="1" applyBorder="1" applyAlignment="1">
      <alignment horizontal="left" vertical="center" wrapText="1"/>
    </xf>
    <xf numFmtId="2" fontId="5" fillId="0" borderId="5" xfId="0" applyNumberFormat="1" applyFont="1" applyBorder="1"/>
    <xf numFmtId="0" fontId="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wrapText="1"/>
    </xf>
    <xf numFmtId="2" fontId="12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2" fillId="0" borderId="1" xfId="0" applyNumberFormat="1" applyFont="1" applyFill="1" applyBorder="1" applyAlignment="1"/>
    <xf numFmtId="0" fontId="2" fillId="0" borderId="6" xfId="0" applyFont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0" fontId="3" fillId="0" borderId="1" xfId="0" applyFont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2" fontId="5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6"/>
  <sheetViews>
    <sheetView workbookViewId="0">
      <selection activeCell="B19" sqref="B19"/>
    </sheetView>
  </sheetViews>
  <sheetFormatPr defaultRowHeight="15"/>
  <cols>
    <col min="1" max="1" width="10.7109375" customWidth="1"/>
    <col min="2" max="2" width="25.5703125" customWidth="1"/>
    <col min="3" max="3" width="8.28515625" customWidth="1"/>
    <col min="4" max="4" width="6.85546875" customWidth="1"/>
    <col min="5" max="5" width="5.85546875" customWidth="1"/>
    <col min="6" max="6" width="6.140625" customWidth="1"/>
    <col min="7" max="7" width="9.5703125" bestFit="1" customWidth="1"/>
    <col min="8" max="8" width="6.140625" customWidth="1"/>
    <col min="9" max="9" width="6.85546875" customWidth="1"/>
    <col min="10" max="10" width="8" customWidth="1"/>
    <col min="11" max="11" width="6.140625" customWidth="1"/>
    <col min="12" max="12" width="7" customWidth="1"/>
    <col min="13" max="14" width="7.42578125" customWidth="1"/>
    <col min="15" max="15" width="7.28515625" customWidth="1"/>
  </cols>
  <sheetData>
    <row r="2" spans="1: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3" t="s">
        <v>1</v>
      </c>
      <c r="B4" s="103" t="s">
        <v>2</v>
      </c>
      <c r="C4" s="103" t="s">
        <v>3</v>
      </c>
      <c r="D4" s="100" t="s">
        <v>4</v>
      </c>
      <c r="E4" s="101"/>
      <c r="F4" s="102"/>
      <c r="G4" s="103" t="s">
        <v>5</v>
      </c>
      <c r="H4" s="100" t="s">
        <v>6</v>
      </c>
      <c r="I4" s="101"/>
      <c r="J4" s="101"/>
      <c r="K4" s="102"/>
      <c r="L4" s="100" t="s">
        <v>7</v>
      </c>
      <c r="M4" s="101"/>
      <c r="N4" s="101"/>
      <c r="O4" s="102"/>
    </row>
    <row r="5" spans="1:15" ht="24">
      <c r="A5" s="104"/>
      <c r="B5" s="104"/>
      <c r="C5" s="104"/>
      <c r="D5" s="3" t="s">
        <v>8</v>
      </c>
      <c r="E5" s="3" t="s">
        <v>9</v>
      </c>
      <c r="F5" s="3" t="s">
        <v>10</v>
      </c>
      <c r="G5" s="104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42.75" customHeight="1">
      <c r="A7" s="25"/>
      <c r="B7" s="53" t="s">
        <v>114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26.25">
      <c r="A8" s="8" t="s">
        <v>19</v>
      </c>
      <c r="B8" s="9" t="s">
        <v>88</v>
      </c>
      <c r="C8" s="10">
        <v>150</v>
      </c>
      <c r="D8" s="10">
        <f>9.01/210*150</f>
        <v>6.4357142857142859</v>
      </c>
      <c r="E8" s="10">
        <f>5.74/210*150</f>
        <v>4.1000000000000005</v>
      </c>
      <c r="F8" s="10">
        <f>45.03/210*150</f>
        <v>32.164285714285718</v>
      </c>
      <c r="G8" s="10">
        <f>269/210*150</f>
        <v>192.14285714285714</v>
      </c>
      <c r="H8" s="10">
        <v>0.21</v>
      </c>
      <c r="I8" s="10">
        <v>1.64</v>
      </c>
      <c r="J8" s="11">
        <v>28.44</v>
      </c>
      <c r="K8" s="10">
        <v>0.28999999999999998</v>
      </c>
      <c r="L8" s="10">
        <v>181.48</v>
      </c>
      <c r="M8" s="10">
        <v>242.75</v>
      </c>
      <c r="N8" s="10">
        <v>99.23</v>
      </c>
      <c r="O8" s="10">
        <v>2.88</v>
      </c>
    </row>
    <row r="9" spans="1:15">
      <c r="A9" s="8" t="s">
        <v>20</v>
      </c>
      <c r="B9" s="9" t="s">
        <v>21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47" t="s">
        <v>22</v>
      </c>
      <c r="B10" s="48" t="s">
        <v>23</v>
      </c>
      <c r="C10" s="49">
        <v>30</v>
      </c>
      <c r="D10" s="49">
        <v>2.09</v>
      </c>
      <c r="E10" s="49">
        <v>0.33</v>
      </c>
      <c r="F10" s="49">
        <v>13.8</v>
      </c>
      <c r="G10" s="49">
        <v>71.7</v>
      </c>
      <c r="H10" s="50">
        <v>0</v>
      </c>
      <c r="I10" s="50">
        <v>0</v>
      </c>
      <c r="J10" s="50">
        <v>0</v>
      </c>
      <c r="K10" s="50">
        <v>0.6</v>
      </c>
      <c r="L10" s="50">
        <v>6.9</v>
      </c>
      <c r="M10" s="50">
        <v>25.2</v>
      </c>
      <c r="N10" s="50">
        <v>9.9</v>
      </c>
      <c r="O10" s="50">
        <v>0.6</v>
      </c>
    </row>
    <row r="11" spans="1:15">
      <c r="A11" s="8" t="s">
        <v>24</v>
      </c>
      <c r="B11" s="9" t="s">
        <v>25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26</v>
      </c>
      <c r="B12" s="9" t="s">
        <v>27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59</v>
      </c>
      <c r="C13" s="10">
        <v>90</v>
      </c>
      <c r="D13" s="10">
        <v>0.9</v>
      </c>
      <c r="E13" s="10">
        <v>0.2</v>
      </c>
      <c r="F13" s="10">
        <v>8.1</v>
      </c>
      <c r="G13" s="10">
        <v>43</v>
      </c>
      <c r="H13" s="10">
        <v>0</v>
      </c>
      <c r="I13" s="10">
        <v>6</v>
      </c>
      <c r="J13" s="10">
        <v>4</v>
      </c>
      <c r="K13" s="10">
        <v>0.2</v>
      </c>
      <c r="L13" s="10">
        <v>34</v>
      </c>
      <c r="M13" s="10">
        <v>23</v>
      </c>
      <c r="N13" s="10">
        <v>13</v>
      </c>
      <c r="O13" s="10">
        <v>0.3</v>
      </c>
    </row>
    <row r="14" spans="1:15">
      <c r="A14" s="23"/>
      <c r="B14" s="60" t="s">
        <v>28</v>
      </c>
      <c r="C14" s="51">
        <f>SUM(C8:C13)</f>
        <v>500</v>
      </c>
      <c r="D14" s="51">
        <f t="shared" ref="D14:O14" si="0">SUM(D8:D13)</f>
        <v>15.535714285714286</v>
      </c>
      <c r="E14" s="51">
        <f t="shared" si="0"/>
        <v>16.260000000000002</v>
      </c>
      <c r="F14" s="51">
        <f t="shared" si="0"/>
        <v>63.664285714285725</v>
      </c>
      <c r="G14" s="51">
        <f t="shared" si="0"/>
        <v>502.84285714285716</v>
      </c>
      <c r="H14" s="51">
        <f t="shared" si="0"/>
        <v>0.22</v>
      </c>
      <c r="I14" s="51">
        <f t="shared" si="0"/>
        <v>7.78</v>
      </c>
      <c r="J14" s="51">
        <f t="shared" si="0"/>
        <v>120.64</v>
      </c>
      <c r="K14" s="51">
        <f t="shared" si="0"/>
        <v>1.2799999999999998</v>
      </c>
      <c r="L14" s="51">
        <f t="shared" si="0"/>
        <v>367.88</v>
      </c>
      <c r="M14" s="51">
        <f t="shared" si="0"/>
        <v>371.75</v>
      </c>
      <c r="N14" s="51">
        <f t="shared" si="0"/>
        <v>128.78000000000003</v>
      </c>
      <c r="O14" s="51">
        <f t="shared" si="0"/>
        <v>4.2300000000000004</v>
      </c>
    </row>
    <row r="16" spans="1:15">
      <c r="A16" s="103" t="s">
        <v>1</v>
      </c>
      <c r="B16" s="103" t="s">
        <v>2</v>
      </c>
      <c r="C16" s="103" t="s">
        <v>3</v>
      </c>
      <c r="D16" s="100" t="s">
        <v>4</v>
      </c>
      <c r="E16" s="101"/>
      <c r="F16" s="102"/>
      <c r="G16" s="103" t="s">
        <v>5</v>
      </c>
      <c r="H16" s="100" t="s">
        <v>6</v>
      </c>
      <c r="I16" s="101"/>
      <c r="J16" s="101"/>
      <c r="K16" s="102"/>
      <c r="L16" s="100" t="s">
        <v>7</v>
      </c>
      <c r="M16" s="101"/>
      <c r="N16" s="101"/>
      <c r="O16" s="102"/>
    </row>
    <row r="17" spans="1:15" ht="24">
      <c r="A17" s="104"/>
      <c r="B17" s="104"/>
      <c r="C17" s="104"/>
      <c r="D17" s="3" t="s">
        <v>8</v>
      </c>
      <c r="E17" s="3" t="s">
        <v>9</v>
      </c>
      <c r="F17" s="3" t="s">
        <v>10</v>
      </c>
      <c r="G17" s="104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ht="42.75">
      <c r="A19" s="23"/>
      <c r="B19" s="69" t="s">
        <v>115</v>
      </c>
      <c r="C19" s="70"/>
      <c r="D19" s="71"/>
      <c r="E19" s="71"/>
      <c r="F19" s="71"/>
      <c r="G19" s="71"/>
      <c r="H19" s="72"/>
      <c r="I19" s="73"/>
      <c r="J19" s="73"/>
      <c r="K19" s="73"/>
      <c r="L19" s="73"/>
      <c r="M19" s="73"/>
      <c r="N19" s="73"/>
      <c r="O19" s="73"/>
    </row>
    <row r="20" spans="1:15">
      <c r="A20" s="9" t="s">
        <v>69</v>
      </c>
      <c r="B20" s="9" t="s">
        <v>70</v>
      </c>
      <c r="C20" s="17">
        <v>60</v>
      </c>
      <c r="D20" s="17">
        <v>0.42</v>
      </c>
      <c r="E20" s="17">
        <v>0.06</v>
      </c>
      <c r="F20" s="17">
        <v>1.1399999999999999</v>
      </c>
      <c r="G20" s="17">
        <v>7.2</v>
      </c>
      <c r="H20" s="17">
        <v>0.02</v>
      </c>
      <c r="I20" s="17">
        <v>2.94</v>
      </c>
      <c r="J20" s="17">
        <v>12</v>
      </c>
      <c r="K20" s="17">
        <v>0.06</v>
      </c>
      <c r="L20" s="17">
        <v>10.199999999999999</v>
      </c>
      <c r="M20" s="17">
        <v>18</v>
      </c>
      <c r="N20" s="17">
        <v>8.4</v>
      </c>
      <c r="O20" s="17">
        <v>0.3</v>
      </c>
    </row>
    <row r="21" spans="1:15" ht="26.25">
      <c r="A21" s="9" t="s">
        <v>29</v>
      </c>
      <c r="B21" s="9" t="s">
        <v>30</v>
      </c>
      <c r="C21" s="17">
        <v>80</v>
      </c>
      <c r="D21" s="17">
        <v>6.58</v>
      </c>
      <c r="E21" s="17">
        <v>11.63</v>
      </c>
      <c r="F21" s="17">
        <v>8.6</v>
      </c>
      <c r="G21" s="17">
        <v>194</v>
      </c>
      <c r="H21" s="17">
        <v>0.19</v>
      </c>
      <c r="I21" s="17">
        <v>2.54</v>
      </c>
      <c r="J21" s="17">
        <v>23</v>
      </c>
      <c r="K21" s="17">
        <v>1.82</v>
      </c>
      <c r="L21" s="17">
        <v>13.32</v>
      </c>
      <c r="M21" s="17">
        <v>18.89</v>
      </c>
      <c r="N21" s="17">
        <v>84.39</v>
      </c>
      <c r="O21" s="17">
        <v>1.1000000000000001</v>
      </c>
    </row>
    <row r="22" spans="1:15">
      <c r="A22" s="18" t="s">
        <v>71</v>
      </c>
      <c r="B22" s="18" t="s">
        <v>96</v>
      </c>
      <c r="C22" s="19">
        <v>150</v>
      </c>
      <c r="D22" s="19">
        <v>2.63</v>
      </c>
      <c r="E22" s="19">
        <v>9.6999999999999993</v>
      </c>
      <c r="F22" s="19">
        <v>12.29</v>
      </c>
      <c r="G22" s="19">
        <v>202.86</v>
      </c>
      <c r="H22" s="19">
        <v>0.09</v>
      </c>
      <c r="I22" s="19">
        <v>17.87</v>
      </c>
      <c r="J22" s="19">
        <v>65.709999999999994</v>
      </c>
      <c r="K22" s="19">
        <v>2.87</v>
      </c>
      <c r="L22" s="19">
        <v>53.09</v>
      </c>
      <c r="M22" s="19">
        <v>64.290000000000006</v>
      </c>
      <c r="N22" s="19">
        <v>23.23</v>
      </c>
      <c r="O22" s="19">
        <v>0.86</v>
      </c>
    </row>
    <row r="23" spans="1:15">
      <c r="A23" s="8" t="s">
        <v>72</v>
      </c>
      <c r="B23" s="9" t="s">
        <v>102</v>
      </c>
      <c r="C23" s="10">
        <v>200</v>
      </c>
      <c r="D23" s="10">
        <v>0.53</v>
      </c>
      <c r="E23" s="10">
        <v>0</v>
      </c>
      <c r="F23" s="10">
        <v>9.4700000000000006</v>
      </c>
      <c r="G23" s="10">
        <v>60</v>
      </c>
      <c r="H23" s="10">
        <v>0</v>
      </c>
      <c r="I23" s="10">
        <v>0.03</v>
      </c>
      <c r="J23" s="10">
        <v>0</v>
      </c>
      <c r="K23" s="10">
        <v>0</v>
      </c>
      <c r="L23" s="10">
        <v>11.1</v>
      </c>
      <c r="M23" s="10">
        <v>2.8</v>
      </c>
      <c r="N23" s="10">
        <v>1.4</v>
      </c>
      <c r="O23" s="10">
        <v>0.28000000000000003</v>
      </c>
    </row>
    <row r="24" spans="1:15">
      <c r="A24" s="74" t="s">
        <v>22</v>
      </c>
      <c r="B24" s="42" t="s">
        <v>23</v>
      </c>
      <c r="C24" s="52">
        <v>20</v>
      </c>
      <c r="D24" s="52">
        <v>1.39</v>
      </c>
      <c r="E24" s="52">
        <f>0.33/30*20</f>
        <v>0.22000000000000003</v>
      </c>
      <c r="F24" s="52">
        <v>9.1999999999999993</v>
      </c>
      <c r="G24" s="52">
        <v>47.8</v>
      </c>
      <c r="H24" s="75">
        <v>0</v>
      </c>
      <c r="I24" s="75">
        <v>0</v>
      </c>
      <c r="J24" s="75">
        <v>0</v>
      </c>
      <c r="K24" s="75">
        <v>0.4</v>
      </c>
      <c r="L24" s="75">
        <v>4.5999999999999996</v>
      </c>
      <c r="M24" s="75">
        <v>16.8</v>
      </c>
      <c r="N24" s="75">
        <v>6.6</v>
      </c>
      <c r="O24" s="75">
        <v>0.4</v>
      </c>
    </row>
    <row r="25" spans="1:15">
      <c r="A25" s="74" t="s">
        <v>22</v>
      </c>
      <c r="B25" s="76" t="s">
        <v>73</v>
      </c>
      <c r="C25" s="19">
        <v>30</v>
      </c>
      <c r="D25" s="77">
        <v>1.96</v>
      </c>
      <c r="E25" s="77">
        <f>0.44/40*30</f>
        <v>0.32999999999999996</v>
      </c>
      <c r="F25" s="77">
        <v>13.82</v>
      </c>
      <c r="G25" s="77">
        <v>68.97</v>
      </c>
      <c r="H25" s="75">
        <v>0.03</v>
      </c>
      <c r="I25" s="75">
        <v>0</v>
      </c>
      <c r="J25" s="75">
        <v>0</v>
      </c>
      <c r="K25" s="75">
        <v>0.27</v>
      </c>
      <c r="L25" s="75">
        <v>6.9</v>
      </c>
      <c r="M25" s="75">
        <v>31.8</v>
      </c>
      <c r="N25" s="75">
        <v>7.5</v>
      </c>
      <c r="O25" s="75">
        <v>0.93</v>
      </c>
    </row>
    <row r="26" spans="1:15">
      <c r="A26" s="8"/>
      <c r="B26" s="78" t="s">
        <v>28</v>
      </c>
      <c r="C26" s="79">
        <f>SUM(C20:C25)</f>
        <v>540</v>
      </c>
      <c r="D26" s="79">
        <f t="shared" ref="D26:O26" si="1">SUM(D20:D25)</f>
        <v>13.509999999999998</v>
      </c>
      <c r="E26" s="79">
        <f t="shared" si="1"/>
        <v>21.939999999999998</v>
      </c>
      <c r="F26" s="79">
        <f t="shared" si="1"/>
        <v>54.52</v>
      </c>
      <c r="G26" s="79">
        <f>SUM(G20:G25)</f>
        <v>580.83000000000004</v>
      </c>
      <c r="H26" s="79">
        <f t="shared" si="1"/>
        <v>0.32999999999999996</v>
      </c>
      <c r="I26" s="79">
        <f t="shared" si="1"/>
        <v>23.380000000000003</v>
      </c>
      <c r="J26" s="79">
        <f t="shared" si="1"/>
        <v>100.71</v>
      </c>
      <c r="K26" s="79">
        <f t="shared" si="1"/>
        <v>5.42</v>
      </c>
      <c r="L26" s="79">
        <f t="shared" si="1"/>
        <v>99.21</v>
      </c>
      <c r="M26" s="79">
        <f t="shared" si="1"/>
        <v>152.58000000000001</v>
      </c>
      <c r="N26" s="79">
        <f t="shared" si="1"/>
        <v>131.52000000000001</v>
      </c>
      <c r="O26" s="79">
        <f t="shared" si="1"/>
        <v>3.87</v>
      </c>
    </row>
  </sheetData>
  <mergeCells count="14">
    <mergeCell ref="A4:A5"/>
    <mergeCell ref="D4:F4"/>
    <mergeCell ref="G4:G5"/>
    <mergeCell ref="H4:K4"/>
    <mergeCell ref="L4:O4"/>
    <mergeCell ref="B4:B5"/>
    <mergeCell ref="C4:C5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O24"/>
  <sheetViews>
    <sheetView tabSelected="1" workbookViewId="0">
      <selection activeCell="B19" sqref="B19"/>
    </sheetView>
  </sheetViews>
  <sheetFormatPr defaultRowHeight="15"/>
  <cols>
    <col min="1" max="1" width="10.140625" customWidth="1"/>
    <col min="2" max="2" width="27.85546875" customWidth="1"/>
    <col min="3" max="3" width="7.7109375" customWidth="1"/>
    <col min="4" max="4" width="6.5703125" customWidth="1"/>
    <col min="5" max="5" width="7" customWidth="1"/>
    <col min="6" max="6" width="6.28515625" customWidth="1"/>
    <col min="8" max="8" width="7.5703125" customWidth="1"/>
    <col min="9" max="9" width="6.140625" customWidth="1"/>
    <col min="10" max="10" width="7.85546875" customWidth="1"/>
    <col min="11" max="11" width="6" customWidth="1"/>
    <col min="12" max="12" width="7" customWidth="1"/>
    <col min="13" max="13" width="7.28515625" customWidth="1"/>
    <col min="14" max="14" width="7.140625" customWidth="1"/>
    <col min="15" max="15" width="5.85546875" customWidth="1"/>
  </cols>
  <sheetData>
    <row r="2" spans="1:15" s="2" customFormat="1" ht="14.25">
      <c r="A2" s="2" t="s">
        <v>57</v>
      </c>
    </row>
    <row r="3" spans="1:15" s="2" customFormat="1" ht="14.25"/>
    <row r="4" spans="1:15" ht="36" customHeight="1">
      <c r="A4" s="103" t="s">
        <v>1</v>
      </c>
      <c r="B4" s="103" t="s">
        <v>2</v>
      </c>
      <c r="C4" s="103" t="s">
        <v>3</v>
      </c>
      <c r="D4" s="100" t="s">
        <v>4</v>
      </c>
      <c r="E4" s="101"/>
      <c r="F4" s="102"/>
      <c r="G4" s="103" t="s">
        <v>5</v>
      </c>
      <c r="H4" s="100" t="s">
        <v>6</v>
      </c>
      <c r="I4" s="101"/>
      <c r="J4" s="101"/>
      <c r="K4" s="102"/>
      <c r="L4" s="100" t="s">
        <v>7</v>
      </c>
      <c r="M4" s="101"/>
      <c r="N4" s="101"/>
      <c r="O4" s="102"/>
    </row>
    <row r="5" spans="1:15" ht="24">
      <c r="A5" s="104"/>
      <c r="B5" s="104"/>
      <c r="C5" s="104"/>
      <c r="D5" s="3" t="s">
        <v>8</v>
      </c>
      <c r="E5" s="3" t="s">
        <v>9</v>
      </c>
      <c r="F5" s="3" t="s">
        <v>10</v>
      </c>
      <c r="G5" s="104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7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43.5">
      <c r="A7" s="4"/>
      <c r="B7" s="53" t="s">
        <v>114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4"/>
      <c r="B8" s="9" t="s">
        <v>90</v>
      </c>
      <c r="C8" s="19">
        <v>35</v>
      </c>
      <c r="D8" s="19">
        <v>0.42</v>
      </c>
      <c r="E8" s="19">
        <v>0.06</v>
      </c>
      <c r="F8" s="19">
        <v>1.1399999999999999</v>
      </c>
      <c r="G8" s="19">
        <v>7</v>
      </c>
      <c r="H8" s="19">
        <v>0</v>
      </c>
      <c r="I8" s="19">
        <v>2.93</v>
      </c>
      <c r="J8" s="19">
        <v>0</v>
      </c>
      <c r="K8" s="19">
        <v>0.01</v>
      </c>
      <c r="L8" s="19">
        <v>14.7</v>
      </c>
      <c r="M8" s="19">
        <v>4.55</v>
      </c>
      <c r="N8" s="19">
        <v>2.48</v>
      </c>
      <c r="O8" s="19">
        <v>0.37</v>
      </c>
    </row>
    <row r="9" spans="1:15" ht="26.25" customHeight="1">
      <c r="A9" s="25" t="s">
        <v>29</v>
      </c>
      <c r="B9" s="9" t="s">
        <v>95</v>
      </c>
      <c r="C9" s="17">
        <v>70</v>
      </c>
      <c r="D9" s="17">
        <v>5.76</v>
      </c>
      <c r="E9" s="17">
        <v>6.8</v>
      </c>
      <c r="F9" s="17">
        <v>7.53</v>
      </c>
      <c r="G9" s="17">
        <v>169.75</v>
      </c>
      <c r="H9" s="17">
        <v>0.17</v>
      </c>
      <c r="I9" s="17">
        <v>2.2200000000000002</v>
      </c>
      <c r="J9" s="17">
        <v>20.13</v>
      </c>
      <c r="K9" s="17">
        <v>1.59</v>
      </c>
      <c r="L9" s="17">
        <v>11.66</v>
      </c>
      <c r="M9" s="17">
        <v>16.53</v>
      </c>
      <c r="N9" s="17">
        <v>73.84</v>
      </c>
      <c r="O9" s="17">
        <v>0.96</v>
      </c>
    </row>
    <row r="10" spans="1:15" ht="16.5" customHeight="1">
      <c r="A10" s="25" t="s">
        <v>41</v>
      </c>
      <c r="B10" s="9" t="s">
        <v>42</v>
      </c>
      <c r="C10" s="17">
        <v>150</v>
      </c>
      <c r="D10" s="17">
        <v>5.52</v>
      </c>
      <c r="E10" s="17">
        <v>2.52</v>
      </c>
      <c r="F10" s="17">
        <v>26.45</v>
      </c>
      <c r="G10" s="17">
        <v>168.45</v>
      </c>
      <c r="H10" s="17">
        <v>0.97</v>
      </c>
      <c r="I10" s="17">
        <v>0</v>
      </c>
      <c r="J10" s="17">
        <v>0</v>
      </c>
      <c r="K10" s="17">
        <v>23.7</v>
      </c>
      <c r="L10" s="17">
        <v>4.8600000000000003</v>
      </c>
      <c r="M10" s="17">
        <v>37.17</v>
      </c>
      <c r="N10" s="17">
        <v>21.12</v>
      </c>
      <c r="O10" s="17">
        <v>1.1100000000000001</v>
      </c>
    </row>
    <row r="11" spans="1:15" ht="15.75" customHeight="1">
      <c r="A11" s="25" t="s">
        <v>39</v>
      </c>
      <c r="B11" s="9" t="s">
        <v>40</v>
      </c>
      <c r="C11" s="17">
        <v>205</v>
      </c>
      <c r="D11" s="17">
        <v>0.13</v>
      </c>
      <c r="E11" s="17">
        <v>0.02</v>
      </c>
      <c r="F11" s="17">
        <v>0.76</v>
      </c>
      <c r="G11" s="17">
        <v>24.17</v>
      </c>
      <c r="H11" s="17">
        <v>0</v>
      </c>
      <c r="I11" s="17">
        <v>2.93</v>
      </c>
      <c r="J11" s="17">
        <v>0</v>
      </c>
      <c r="K11" s="17">
        <v>0.01</v>
      </c>
      <c r="L11" s="17">
        <v>14.7</v>
      </c>
      <c r="M11" s="17">
        <v>4.55</v>
      </c>
      <c r="N11" s="17">
        <v>2.48</v>
      </c>
      <c r="O11" s="17">
        <v>0.33</v>
      </c>
    </row>
    <row r="12" spans="1:15">
      <c r="A12" s="27" t="s">
        <v>22</v>
      </c>
      <c r="B12" s="42" t="s">
        <v>23</v>
      </c>
      <c r="C12" s="20">
        <v>30</v>
      </c>
      <c r="D12" s="20">
        <v>2.09</v>
      </c>
      <c r="E12" s="20">
        <v>0.33</v>
      </c>
      <c r="F12" s="20">
        <v>13.8</v>
      </c>
      <c r="G12" s="20">
        <v>71.7</v>
      </c>
      <c r="H12" s="28">
        <v>0</v>
      </c>
      <c r="I12" s="28">
        <v>0</v>
      </c>
      <c r="J12" s="28">
        <v>0</v>
      </c>
      <c r="K12" s="28">
        <v>0.6</v>
      </c>
      <c r="L12" s="28">
        <v>6.9</v>
      </c>
      <c r="M12" s="28">
        <v>25.2</v>
      </c>
      <c r="N12" s="28">
        <v>9.9</v>
      </c>
      <c r="O12" s="28">
        <v>0.6</v>
      </c>
    </row>
    <row r="13" spans="1:15" ht="15.75" customHeight="1">
      <c r="A13" s="25" t="s">
        <v>24</v>
      </c>
      <c r="B13" s="9" t="s">
        <v>25</v>
      </c>
      <c r="C13" s="29">
        <v>10</v>
      </c>
      <c r="D13" s="17">
        <v>0.1</v>
      </c>
      <c r="E13" s="17">
        <v>7.2</v>
      </c>
      <c r="F13" s="17">
        <v>0.13</v>
      </c>
      <c r="G13" s="17">
        <v>66</v>
      </c>
      <c r="H13" s="17">
        <v>0</v>
      </c>
      <c r="I13" s="17">
        <v>0</v>
      </c>
      <c r="J13" s="17">
        <v>45</v>
      </c>
      <c r="K13" s="17">
        <v>0.11</v>
      </c>
      <c r="L13" s="17">
        <v>2.4</v>
      </c>
      <c r="M13" s="17">
        <v>3</v>
      </c>
      <c r="N13" s="17">
        <v>0</v>
      </c>
      <c r="O13" s="17">
        <v>0.02</v>
      </c>
    </row>
    <row r="14" spans="1:15">
      <c r="A14" s="30"/>
      <c r="B14" s="61" t="s">
        <v>28</v>
      </c>
      <c r="C14" s="31">
        <f>SUM(C8:C13)</f>
        <v>500</v>
      </c>
      <c r="D14" s="31">
        <f t="shared" ref="D14:O14" si="0">SUM(D8:D13)</f>
        <v>14.02</v>
      </c>
      <c r="E14" s="31">
        <f t="shared" si="0"/>
        <v>16.93</v>
      </c>
      <c r="F14" s="31">
        <f t="shared" si="0"/>
        <v>49.809999999999995</v>
      </c>
      <c r="G14" s="31">
        <f t="shared" si="0"/>
        <v>507.07</v>
      </c>
      <c r="H14" s="31">
        <f t="shared" si="0"/>
        <v>1.1399999999999999</v>
      </c>
      <c r="I14" s="31">
        <f t="shared" si="0"/>
        <v>8.08</v>
      </c>
      <c r="J14" s="31">
        <f t="shared" si="0"/>
        <v>65.13</v>
      </c>
      <c r="K14" s="31">
        <f t="shared" si="0"/>
        <v>26.020000000000003</v>
      </c>
      <c r="L14" s="31">
        <f t="shared" si="0"/>
        <v>55.22</v>
      </c>
      <c r="M14" s="31">
        <f t="shared" si="0"/>
        <v>91</v>
      </c>
      <c r="N14" s="31">
        <f t="shared" si="0"/>
        <v>109.82000000000002</v>
      </c>
      <c r="O14" s="31">
        <f t="shared" si="0"/>
        <v>3.3900000000000006</v>
      </c>
    </row>
    <row r="15" spans="1:15" s="36" customFormat="1">
      <c r="A15" s="32"/>
      <c r="B15" s="33"/>
      <c r="C15" s="34"/>
      <c r="D15" s="33"/>
      <c r="E15" s="33"/>
      <c r="F15" s="33"/>
      <c r="G15" s="33"/>
      <c r="H15" s="35"/>
      <c r="I15" s="35"/>
      <c r="J15" s="35"/>
      <c r="K15" s="35"/>
      <c r="L15" s="35"/>
      <c r="M15" s="35"/>
      <c r="N15" s="35"/>
      <c r="O15" s="35"/>
    </row>
    <row r="16" spans="1:15" s="36" customFormat="1">
      <c r="A16" s="103" t="s">
        <v>1</v>
      </c>
      <c r="B16" s="103" t="s">
        <v>2</v>
      </c>
      <c r="C16" s="103" t="s">
        <v>3</v>
      </c>
      <c r="D16" s="100" t="s">
        <v>4</v>
      </c>
      <c r="E16" s="101"/>
      <c r="F16" s="102"/>
      <c r="G16" s="103" t="s">
        <v>5</v>
      </c>
      <c r="H16" s="100" t="s">
        <v>6</v>
      </c>
      <c r="I16" s="101"/>
      <c r="J16" s="101"/>
      <c r="K16" s="102"/>
      <c r="L16" s="100" t="s">
        <v>7</v>
      </c>
      <c r="M16" s="101"/>
      <c r="N16" s="101"/>
      <c r="O16" s="102"/>
    </row>
    <row r="17" spans="1:15" s="36" customFormat="1" ht="24">
      <c r="A17" s="104"/>
      <c r="B17" s="104"/>
      <c r="C17" s="104"/>
      <c r="D17" s="3" t="s">
        <v>8</v>
      </c>
      <c r="E17" s="3" t="s">
        <v>9</v>
      </c>
      <c r="F17" s="3" t="s">
        <v>10</v>
      </c>
      <c r="G17" s="104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 s="36" customFormat="1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s="36" customFormat="1" ht="42.75">
      <c r="A19" s="30"/>
      <c r="B19" s="69" t="s">
        <v>115</v>
      </c>
      <c r="C19" s="93"/>
      <c r="D19" s="94"/>
      <c r="E19" s="94"/>
      <c r="F19" s="94"/>
      <c r="G19" s="94"/>
      <c r="H19" s="95"/>
      <c r="I19" s="96"/>
      <c r="J19" s="96"/>
      <c r="K19" s="96"/>
      <c r="L19" s="96"/>
      <c r="M19" s="96"/>
      <c r="N19" s="96"/>
      <c r="O19" s="96"/>
    </row>
    <row r="20" spans="1:15" ht="26.25">
      <c r="A20" s="8" t="s">
        <v>113</v>
      </c>
      <c r="B20" s="9" t="s">
        <v>112</v>
      </c>
      <c r="C20" s="10">
        <v>150</v>
      </c>
      <c r="D20" s="10">
        <v>10.34</v>
      </c>
      <c r="E20" s="10">
        <v>5.16</v>
      </c>
      <c r="F20" s="10">
        <v>29.29</v>
      </c>
      <c r="G20" s="10">
        <v>277.5</v>
      </c>
      <c r="H20" s="10">
        <v>0.79</v>
      </c>
      <c r="I20" s="10">
        <v>0.71</v>
      </c>
      <c r="J20" s="10">
        <v>62.44</v>
      </c>
      <c r="K20" s="10">
        <v>0.53</v>
      </c>
      <c r="L20" s="10">
        <v>127.95</v>
      </c>
      <c r="M20" s="10">
        <v>184.14</v>
      </c>
      <c r="N20" s="10">
        <v>23.81</v>
      </c>
      <c r="O20" s="10">
        <v>1.29</v>
      </c>
    </row>
    <row r="21" spans="1:15" ht="25.5">
      <c r="A21" s="8" t="s">
        <v>20</v>
      </c>
      <c r="B21" s="9" t="s">
        <v>21</v>
      </c>
      <c r="C21" s="10">
        <v>200</v>
      </c>
      <c r="D21" s="10">
        <v>0.53</v>
      </c>
      <c r="E21" s="10">
        <v>0</v>
      </c>
      <c r="F21" s="10">
        <v>9.4700000000000006</v>
      </c>
      <c r="G21" s="10">
        <v>60</v>
      </c>
      <c r="H21" s="10">
        <v>0</v>
      </c>
      <c r="I21" s="10">
        <v>0.03</v>
      </c>
      <c r="J21" s="10">
        <v>0</v>
      </c>
      <c r="K21" s="10">
        <v>0</v>
      </c>
      <c r="L21" s="10">
        <v>11.1</v>
      </c>
      <c r="M21" s="10">
        <v>2.8</v>
      </c>
      <c r="N21" s="10">
        <v>1.4</v>
      </c>
      <c r="O21" s="10">
        <v>0.28000000000000003</v>
      </c>
    </row>
    <row r="22" spans="1:15">
      <c r="A22" s="74" t="s">
        <v>22</v>
      </c>
      <c r="B22" s="42" t="s">
        <v>23</v>
      </c>
      <c r="C22" s="52">
        <v>30</v>
      </c>
      <c r="D22" s="52">
        <v>1.39</v>
      </c>
      <c r="E22" s="52">
        <f>0.33/30*20</f>
        <v>0.22000000000000003</v>
      </c>
      <c r="F22" s="52">
        <v>9.1999999999999993</v>
      </c>
      <c r="G22" s="52">
        <v>47.8</v>
      </c>
      <c r="H22" s="75">
        <v>0</v>
      </c>
      <c r="I22" s="75">
        <v>0</v>
      </c>
      <c r="J22" s="75">
        <v>0</v>
      </c>
      <c r="K22" s="75">
        <v>0.4</v>
      </c>
      <c r="L22" s="75">
        <v>4.5999999999999996</v>
      </c>
      <c r="M22" s="75">
        <v>16.8</v>
      </c>
      <c r="N22" s="75">
        <v>6.6</v>
      </c>
      <c r="O22" s="75">
        <v>0.4</v>
      </c>
    </row>
    <row r="23" spans="1:15">
      <c r="A23" s="74"/>
      <c r="B23" s="9" t="s">
        <v>58</v>
      </c>
      <c r="C23" s="29">
        <v>120</v>
      </c>
      <c r="D23" s="66">
        <v>0.4</v>
      </c>
      <c r="E23" s="66">
        <v>0.4</v>
      </c>
      <c r="F23" s="66">
        <v>9.8000000000000007</v>
      </c>
      <c r="G23" s="66">
        <v>47</v>
      </c>
      <c r="H23" s="66">
        <v>0</v>
      </c>
      <c r="I23" s="66">
        <v>10</v>
      </c>
      <c r="J23" s="66">
        <v>3</v>
      </c>
      <c r="K23" s="66">
        <v>0.2</v>
      </c>
      <c r="L23" s="66">
        <v>16</v>
      </c>
      <c r="M23" s="66">
        <v>11</v>
      </c>
      <c r="N23" s="66">
        <v>9</v>
      </c>
      <c r="O23" s="66">
        <v>2.2000000000000002</v>
      </c>
    </row>
    <row r="24" spans="1:15">
      <c r="A24" s="4"/>
      <c r="B24" s="98" t="s">
        <v>28</v>
      </c>
      <c r="C24" s="99">
        <f t="shared" ref="C24:O24" si="1">SUM(C20:C23)</f>
        <v>500</v>
      </c>
      <c r="D24" s="99">
        <f t="shared" si="1"/>
        <v>12.66</v>
      </c>
      <c r="E24" s="99">
        <f t="shared" si="1"/>
        <v>5.78</v>
      </c>
      <c r="F24" s="99">
        <f t="shared" si="1"/>
        <v>57.759999999999991</v>
      </c>
      <c r="G24" s="99">
        <f t="shared" si="1"/>
        <v>432.3</v>
      </c>
      <c r="H24" s="99">
        <f t="shared" si="1"/>
        <v>0.79</v>
      </c>
      <c r="I24" s="99">
        <f t="shared" si="1"/>
        <v>10.74</v>
      </c>
      <c r="J24" s="99">
        <f t="shared" si="1"/>
        <v>65.44</v>
      </c>
      <c r="K24" s="99">
        <f t="shared" si="1"/>
        <v>1.1300000000000001</v>
      </c>
      <c r="L24" s="99">
        <f t="shared" si="1"/>
        <v>159.65</v>
      </c>
      <c r="M24" s="99">
        <f t="shared" si="1"/>
        <v>214.74</v>
      </c>
      <c r="N24" s="99">
        <f t="shared" si="1"/>
        <v>40.809999999999995</v>
      </c>
      <c r="O24" s="99">
        <f t="shared" si="1"/>
        <v>4.17</v>
      </c>
    </row>
  </sheetData>
  <mergeCells count="14">
    <mergeCell ref="D4:F4"/>
    <mergeCell ref="G4:G5"/>
    <mergeCell ref="H4:K4"/>
    <mergeCell ref="L4:O4"/>
    <mergeCell ref="A4:A5"/>
    <mergeCell ref="B4:B5"/>
    <mergeCell ref="C4:C5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5"/>
  <sheetViews>
    <sheetView workbookViewId="0">
      <selection activeCell="B18" sqref="B18"/>
    </sheetView>
  </sheetViews>
  <sheetFormatPr defaultRowHeight="15"/>
  <cols>
    <col min="1" max="1" width="10.5703125" customWidth="1"/>
    <col min="2" max="2" width="27.5703125" customWidth="1"/>
    <col min="4" max="4" width="7" customWidth="1"/>
    <col min="5" max="5" width="6.85546875" customWidth="1"/>
    <col min="6" max="6" width="7.28515625" customWidth="1"/>
    <col min="7" max="7" width="7.140625" customWidth="1"/>
    <col min="8" max="8" width="6" customWidth="1"/>
    <col min="9" max="9" width="6.7109375" customWidth="1"/>
    <col min="10" max="10" width="7.28515625" customWidth="1"/>
    <col min="11" max="11" width="7.140625" customWidth="1"/>
    <col min="12" max="13" width="6.85546875" customWidth="1"/>
    <col min="14" max="15" width="7" customWidth="1"/>
  </cols>
  <sheetData>
    <row r="2" spans="1:15">
      <c r="A2" s="1" t="s">
        <v>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3" t="s">
        <v>1</v>
      </c>
      <c r="B4" s="103" t="s">
        <v>2</v>
      </c>
      <c r="C4" s="103" t="s">
        <v>3</v>
      </c>
      <c r="D4" s="100" t="s">
        <v>4</v>
      </c>
      <c r="E4" s="101"/>
      <c r="F4" s="102"/>
      <c r="G4" s="103" t="s">
        <v>5</v>
      </c>
      <c r="H4" s="100" t="s">
        <v>6</v>
      </c>
      <c r="I4" s="101"/>
      <c r="J4" s="101"/>
      <c r="K4" s="102"/>
      <c r="L4" s="100" t="s">
        <v>7</v>
      </c>
      <c r="M4" s="101"/>
      <c r="N4" s="101"/>
      <c r="O4" s="102"/>
    </row>
    <row r="5" spans="1:15" ht="24">
      <c r="A5" s="104"/>
      <c r="B5" s="104"/>
      <c r="C5" s="104"/>
      <c r="D5" s="3" t="s">
        <v>8</v>
      </c>
      <c r="E5" s="3" t="s">
        <v>9</v>
      </c>
      <c r="F5" s="3" t="s">
        <v>10</v>
      </c>
      <c r="G5" s="104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43.5">
      <c r="A7" s="25"/>
      <c r="B7" s="53" t="s">
        <v>114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39">
      <c r="A8" s="8" t="s">
        <v>32</v>
      </c>
      <c r="B8" s="22" t="s">
        <v>33</v>
      </c>
      <c r="C8" s="10">
        <v>150</v>
      </c>
      <c r="D8" s="10">
        <v>12.08</v>
      </c>
      <c r="E8" s="10">
        <v>19.920000000000002</v>
      </c>
      <c r="F8" s="10">
        <v>4.0599999999999996</v>
      </c>
      <c r="G8" s="10">
        <v>243.78</v>
      </c>
      <c r="H8" s="10">
        <v>0.12</v>
      </c>
      <c r="I8" s="10">
        <v>3.21</v>
      </c>
      <c r="J8" s="10">
        <v>267.93</v>
      </c>
      <c r="K8" s="10">
        <v>0.66</v>
      </c>
      <c r="L8" s="10">
        <v>88.47</v>
      </c>
      <c r="M8" s="10">
        <v>199.22</v>
      </c>
      <c r="N8" s="10">
        <v>19.21</v>
      </c>
      <c r="O8" s="10">
        <v>2.3199999999999998</v>
      </c>
    </row>
    <row r="9" spans="1:15">
      <c r="A9" s="47" t="s">
        <v>22</v>
      </c>
      <c r="B9" s="48" t="s">
        <v>23</v>
      </c>
      <c r="C9" s="49">
        <v>30</v>
      </c>
      <c r="D9" s="49">
        <v>2.09</v>
      </c>
      <c r="E9" s="49">
        <v>0.33</v>
      </c>
      <c r="F9" s="49">
        <v>13.8</v>
      </c>
      <c r="G9" s="49">
        <v>71.7</v>
      </c>
      <c r="H9" s="50">
        <v>0</v>
      </c>
      <c r="I9" s="50">
        <v>0</v>
      </c>
      <c r="J9" s="50">
        <v>0</v>
      </c>
      <c r="K9" s="50">
        <v>0.6</v>
      </c>
      <c r="L9" s="50">
        <v>6.9</v>
      </c>
      <c r="M9" s="50">
        <v>25.2</v>
      </c>
      <c r="N9" s="50">
        <v>9.9</v>
      </c>
      <c r="O9" s="50">
        <v>0.6</v>
      </c>
    </row>
    <row r="10" spans="1:15">
      <c r="A10" s="8" t="s">
        <v>24</v>
      </c>
      <c r="B10" s="9" t="s">
        <v>25</v>
      </c>
      <c r="C10" s="10">
        <v>10</v>
      </c>
      <c r="D10" s="10">
        <v>0.1</v>
      </c>
      <c r="E10" s="10">
        <v>7.2</v>
      </c>
      <c r="F10" s="10">
        <v>0.13</v>
      </c>
      <c r="G10" s="10">
        <v>66</v>
      </c>
      <c r="H10" s="10">
        <v>0</v>
      </c>
      <c r="I10" s="10">
        <v>0</v>
      </c>
      <c r="J10" s="10">
        <v>45</v>
      </c>
      <c r="K10" s="10">
        <v>0.11</v>
      </c>
      <c r="L10" s="10">
        <v>2.4</v>
      </c>
      <c r="M10" s="10">
        <v>3</v>
      </c>
      <c r="N10" s="10">
        <v>0</v>
      </c>
      <c r="O10" s="10">
        <v>0.02</v>
      </c>
    </row>
    <row r="11" spans="1:15" ht="17.25" customHeight="1">
      <c r="A11" s="8" t="s">
        <v>34</v>
      </c>
      <c r="B11" s="9" t="s">
        <v>35</v>
      </c>
      <c r="C11" s="10">
        <v>200</v>
      </c>
      <c r="D11" s="10">
        <v>3.17</v>
      </c>
      <c r="E11" s="10">
        <v>2.68</v>
      </c>
      <c r="F11" s="10">
        <v>15.95</v>
      </c>
      <c r="G11" s="10">
        <v>100.6</v>
      </c>
      <c r="H11" s="10">
        <v>0.04</v>
      </c>
      <c r="I11" s="10">
        <v>1.3</v>
      </c>
      <c r="J11" s="10">
        <v>22.22</v>
      </c>
      <c r="K11" s="10">
        <v>0</v>
      </c>
      <c r="L11" s="10">
        <v>125.78</v>
      </c>
      <c r="M11" s="10">
        <v>90</v>
      </c>
      <c r="N11" s="10">
        <v>14</v>
      </c>
      <c r="O11" s="10">
        <v>0.13</v>
      </c>
    </row>
    <row r="12" spans="1:15" ht="17.25" customHeight="1">
      <c r="A12" s="8"/>
      <c r="B12" s="9" t="s">
        <v>58</v>
      </c>
      <c r="C12" s="29">
        <v>110</v>
      </c>
      <c r="D12" s="66">
        <v>0.4</v>
      </c>
      <c r="E12" s="66">
        <v>0.4</v>
      </c>
      <c r="F12" s="66">
        <v>9.8000000000000007</v>
      </c>
      <c r="G12" s="66">
        <v>47</v>
      </c>
      <c r="H12" s="66">
        <v>0</v>
      </c>
      <c r="I12" s="66">
        <v>10</v>
      </c>
      <c r="J12" s="66">
        <v>3</v>
      </c>
      <c r="K12" s="66">
        <v>0.2</v>
      </c>
      <c r="L12" s="66">
        <v>16</v>
      </c>
      <c r="M12" s="66">
        <v>11</v>
      </c>
      <c r="N12" s="66">
        <v>9</v>
      </c>
      <c r="O12" s="66">
        <v>2.2000000000000002</v>
      </c>
    </row>
    <row r="13" spans="1:15">
      <c r="A13" s="23"/>
      <c r="B13" s="60" t="s">
        <v>28</v>
      </c>
      <c r="C13" s="51">
        <f>C8+C9+C10+C11+C12</f>
        <v>500</v>
      </c>
      <c r="D13" s="51">
        <f t="shared" ref="D13:O13" si="0">D8+D9+D10+D11+D12</f>
        <v>17.839999999999996</v>
      </c>
      <c r="E13" s="51">
        <f t="shared" si="0"/>
        <v>30.529999999999998</v>
      </c>
      <c r="F13" s="51">
        <f t="shared" si="0"/>
        <v>43.739999999999995</v>
      </c>
      <c r="G13" s="51">
        <f t="shared" si="0"/>
        <v>529.08000000000004</v>
      </c>
      <c r="H13" s="51">
        <f t="shared" si="0"/>
        <v>0.16</v>
      </c>
      <c r="I13" s="51">
        <f t="shared" si="0"/>
        <v>14.51</v>
      </c>
      <c r="J13" s="51">
        <f t="shared" si="0"/>
        <v>338.15</v>
      </c>
      <c r="K13" s="51">
        <f t="shared" si="0"/>
        <v>1.57</v>
      </c>
      <c r="L13" s="51">
        <f t="shared" si="0"/>
        <v>239.55</v>
      </c>
      <c r="M13" s="51">
        <f t="shared" si="0"/>
        <v>328.41999999999996</v>
      </c>
      <c r="N13" s="51">
        <f t="shared" si="0"/>
        <v>52.11</v>
      </c>
      <c r="O13" s="51">
        <f t="shared" si="0"/>
        <v>5.27</v>
      </c>
    </row>
    <row r="15" spans="1:15">
      <c r="A15" s="103" t="s">
        <v>1</v>
      </c>
      <c r="B15" s="103" t="s">
        <v>2</v>
      </c>
      <c r="C15" s="103" t="s">
        <v>3</v>
      </c>
      <c r="D15" s="100" t="s">
        <v>4</v>
      </c>
      <c r="E15" s="101"/>
      <c r="F15" s="102"/>
      <c r="G15" s="103" t="s">
        <v>5</v>
      </c>
      <c r="H15" s="100" t="s">
        <v>6</v>
      </c>
      <c r="I15" s="101"/>
      <c r="J15" s="101"/>
      <c r="K15" s="102"/>
      <c r="L15" s="100" t="s">
        <v>7</v>
      </c>
      <c r="M15" s="101"/>
      <c r="N15" s="101"/>
      <c r="O15" s="102"/>
    </row>
    <row r="16" spans="1:15" ht="24">
      <c r="A16" s="104"/>
      <c r="B16" s="104"/>
      <c r="C16" s="104"/>
      <c r="D16" s="3" t="s">
        <v>8</v>
      </c>
      <c r="E16" s="3" t="s">
        <v>9</v>
      </c>
      <c r="F16" s="3" t="s">
        <v>10</v>
      </c>
      <c r="G16" s="104"/>
      <c r="H16" s="3" t="s">
        <v>11</v>
      </c>
      <c r="I16" s="3" t="s">
        <v>12</v>
      </c>
      <c r="J16" s="3" t="s">
        <v>13</v>
      </c>
      <c r="K16" s="3" t="s">
        <v>14</v>
      </c>
      <c r="L16" s="3" t="s">
        <v>15</v>
      </c>
      <c r="M16" s="3" t="s">
        <v>16</v>
      </c>
      <c r="N16" s="3" t="s">
        <v>17</v>
      </c>
      <c r="O16" s="3" t="s">
        <v>18</v>
      </c>
    </row>
    <row r="17" spans="1:1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</row>
    <row r="18" spans="1:15" ht="42.75">
      <c r="A18" s="23"/>
      <c r="B18" s="69" t="s">
        <v>115</v>
      </c>
      <c r="C18" s="70"/>
      <c r="D18" s="71"/>
      <c r="E18" s="71"/>
      <c r="F18" s="71"/>
      <c r="G18" s="71"/>
      <c r="H18" s="72"/>
      <c r="I18" s="73"/>
      <c r="J18" s="73"/>
      <c r="K18" s="73"/>
      <c r="L18" s="73"/>
      <c r="M18" s="73"/>
      <c r="N18" s="73"/>
      <c r="O18" s="73"/>
    </row>
    <row r="19" spans="1:15">
      <c r="A19" s="23" t="s">
        <v>82</v>
      </c>
      <c r="B19" s="18" t="s">
        <v>99</v>
      </c>
      <c r="C19" s="11">
        <v>60</v>
      </c>
      <c r="D19" s="11">
        <v>0.61</v>
      </c>
      <c r="E19" s="11">
        <v>0.1</v>
      </c>
      <c r="F19" s="11">
        <v>3.85</v>
      </c>
      <c r="G19" s="11">
        <v>78.069999999999993</v>
      </c>
      <c r="H19" s="11">
        <v>0.03</v>
      </c>
      <c r="I19" s="11">
        <v>1.79</v>
      </c>
      <c r="J19" s="11">
        <v>5077.62</v>
      </c>
      <c r="K19" s="11">
        <v>1.52</v>
      </c>
      <c r="L19" s="11">
        <v>13.67</v>
      </c>
      <c r="M19" s="11">
        <v>25.38</v>
      </c>
      <c r="N19" s="11">
        <v>17.32</v>
      </c>
      <c r="O19" s="11">
        <v>0.61</v>
      </c>
    </row>
    <row r="20" spans="1:15">
      <c r="A20" s="24" t="s">
        <v>60</v>
      </c>
      <c r="B20" s="18" t="s">
        <v>89</v>
      </c>
      <c r="C20" s="19">
        <v>70</v>
      </c>
      <c r="D20" s="19">
        <v>8.94</v>
      </c>
      <c r="E20" s="19">
        <v>3.98</v>
      </c>
      <c r="F20" s="19">
        <v>2.09</v>
      </c>
      <c r="G20" s="19">
        <v>82</v>
      </c>
      <c r="H20" s="19">
        <v>0.05</v>
      </c>
      <c r="I20" s="19">
        <v>0.43</v>
      </c>
      <c r="J20" s="19">
        <v>14.7</v>
      </c>
      <c r="K20" s="19">
        <v>0.26</v>
      </c>
      <c r="L20" s="19">
        <v>14.72</v>
      </c>
      <c r="M20" s="19">
        <v>103.16</v>
      </c>
      <c r="N20" s="19">
        <v>24.5</v>
      </c>
      <c r="O20" s="19">
        <v>0.5</v>
      </c>
    </row>
    <row r="21" spans="1:15">
      <c r="A21" s="25" t="s">
        <v>37</v>
      </c>
      <c r="B21" s="9" t="s">
        <v>38</v>
      </c>
      <c r="C21" s="17">
        <v>150</v>
      </c>
      <c r="D21" s="26">
        <v>3.08</v>
      </c>
      <c r="E21" s="26">
        <v>2.33</v>
      </c>
      <c r="F21" s="26">
        <v>19.13</v>
      </c>
      <c r="G21" s="26">
        <v>119.73</v>
      </c>
      <c r="H21" s="26">
        <v>0.01</v>
      </c>
      <c r="I21" s="17">
        <v>3.75</v>
      </c>
      <c r="J21" s="17">
        <v>33.15</v>
      </c>
      <c r="K21" s="17">
        <v>0.15</v>
      </c>
      <c r="L21" s="17">
        <v>38.25</v>
      </c>
      <c r="M21" s="17">
        <v>76.95</v>
      </c>
      <c r="N21" s="17">
        <v>26.7</v>
      </c>
      <c r="O21" s="17">
        <v>0.86</v>
      </c>
    </row>
    <row r="22" spans="1:15">
      <c r="A22" s="8" t="s">
        <v>80</v>
      </c>
      <c r="B22" s="9" t="s">
        <v>81</v>
      </c>
      <c r="C22" s="10">
        <v>200</v>
      </c>
      <c r="D22" s="10">
        <v>0.16</v>
      </c>
      <c r="E22" s="10">
        <v>0.16</v>
      </c>
      <c r="F22" s="10">
        <v>23.78</v>
      </c>
      <c r="G22" s="10">
        <v>110</v>
      </c>
      <c r="H22" s="10">
        <v>0.1</v>
      </c>
      <c r="I22" s="10">
        <v>1.8</v>
      </c>
      <c r="J22" s="10">
        <v>0</v>
      </c>
      <c r="K22" s="10">
        <v>0</v>
      </c>
      <c r="L22" s="10">
        <v>6.4</v>
      </c>
      <c r="M22" s="10">
        <v>4.4000000000000004</v>
      </c>
      <c r="N22" s="10">
        <v>3.6</v>
      </c>
      <c r="O22" s="10">
        <v>0.18</v>
      </c>
    </row>
    <row r="23" spans="1:15">
      <c r="A23" s="74" t="s">
        <v>22</v>
      </c>
      <c r="B23" s="42" t="s">
        <v>23</v>
      </c>
      <c r="C23" s="52">
        <v>20</v>
      </c>
      <c r="D23" s="52">
        <v>1.39</v>
      </c>
      <c r="E23" s="52">
        <f>0.33/30*20</f>
        <v>0.22000000000000003</v>
      </c>
      <c r="F23" s="52">
        <v>9.1999999999999993</v>
      </c>
      <c r="G23" s="52">
        <v>47.8</v>
      </c>
      <c r="H23" s="75">
        <v>0</v>
      </c>
      <c r="I23" s="75">
        <v>0</v>
      </c>
      <c r="J23" s="75">
        <v>0</v>
      </c>
      <c r="K23" s="75">
        <v>0.4</v>
      </c>
      <c r="L23" s="75">
        <v>4.5999999999999996</v>
      </c>
      <c r="M23" s="75">
        <v>16.8</v>
      </c>
      <c r="N23" s="75">
        <v>6.6</v>
      </c>
      <c r="O23" s="75">
        <v>0.4</v>
      </c>
    </row>
    <row r="24" spans="1:15">
      <c r="A24" s="74" t="s">
        <v>22</v>
      </c>
      <c r="B24" s="76" t="s">
        <v>73</v>
      </c>
      <c r="C24" s="19">
        <v>30</v>
      </c>
      <c r="D24" s="77">
        <v>1.96</v>
      </c>
      <c r="E24" s="77">
        <f>0.44/40*30</f>
        <v>0.32999999999999996</v>
      </c>
      <c r="F24" s="77">
        <v>13.82</v>
      </c>
      <c r="G24" s="77">
        <v>68.97</v>
      </c>
      <c r="H24" s="75">
        <v>0.03</v>
      </c>
      <c r="I24" s="75">
        <v>0</v>
      </c>
      <c r="J24" s="75">
        <v>0</v>
      </c>
      <c r="K24" s="75">
        <v>0.27</v>
      </c>
      <c r="L24" s="75">
        <v>6.9</v>
      </c>
      <c r="M24" s="75">
        <v>31.8</v>
      </c>
      <c r="N24" s="75">
        <v>7.5</v>
      </c>
      <c r="O24" s="75">
        <v>0.93</v>
      </c>
    </row>
    <row r="25" spans="1:15">
      <c r="A25" s="8"/>
      <c r="B25" s="78" t="s">
        <v>28</v>
      </c>
      <c r="C25" s="79">
        <f>SUM(C19:C24)</f>
        <v>530</v>
      </c>
      <c r="D25" s="79">
        <f t="shared" ref="D25:O25" si="1">SUM(D19:D24)</f>
        <v>16.14</v>
      </c>
      <c r="E25" s="79">
        <f t="shared" si="1"/>
        <v>7.12</v>
      </c>
      <c r="F25" s="79">
        <f t="shared" si="1"/>
        <v>71.87</v>
      </c>
      <c r="G25" s="79">
        <f t="shared" si="1"/>
        <v>506.57000000000005</v>
      </c>
      <c r="H25" s="79">
        <f t="shared" si="1"/>
        <v>0.22</v>
      </c>
      <c r="I25" s="79">
        <f t="shared" si="1"/>
        <v>7.7700000000000005</v>
      </c>
      <c r="J25" s="79">
        <f t="shared" si="1"/>
        <v>5125.4699999999993</v>
      </c>
      <c r="K25" s="79">
        <f t="shared" si="1"/>
        <v>2.6</v>
      </c>
      <c r="L25" s="79">
        <f t="shared" si="1"/>
        <v>84.54</v>
      </c>
      <c r="M25" s="79">
        <f t="shared" si="1"/>
        <v>258.49</v>
      </c>
      <c r="N25" s="79">
        <f t="shared" si="1"/>
        <v>86.219999999999985</v>
      </c>
      <c r="O25" s="79">
        <f t="shared" si="1"/>
        <v>3.48</v>
      </c>
    </row>
  </sheetData>
  <mergeCells count="14">
    <mergeCell ref="A4:A5"/>
    <mergeCell ref="B4:B5"/>
    <mergeCell ref="C4:C5"/>
    <mergeCell ref="H15:K15"/>
    <mergeCell ref="L15:O15"/>
    <mergeCell ref="D4:F4"/>
    <mergeCell ref="G4:G5"/>
    <mergeCell ref="H4:K4"/>
    <mergeCell ref="L4:O4"/>
    <mergeCell ref="A15:A16"/>
    <mergeCell ref="B15:B16"/>
    <mergeCell ref="C15:C16"/>
    <mergeCell ref="D15:F15"/>
    <mergeCell ref="G15:G1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B19" sqref="B19"/>
    </sheetView>
  </sheetViews>
  <sheetFormatPr defaultRowHeight="15"/>
  <cols>
    <col min="1" max="1" width="11" customWidth="1"/>
    <col min="2" max="2" width="23.7109375" customWidth="1"/>
    <col min="3" max="3" width="8.28515625" customWidth="1"/>
    <col min="4" max="4" width="7.7109375" customWidth="1"/>
    <col min="5" max="5" width="7" customWidth="1"/>
    <col min="6" max="6" width="6.5703125" customWidth="1"/>
    <col min="7" max="7" width="7.5703125" customWidth="1"/>
    <col min="8" max="8" width="7.7109375" customWidth="1"/>
    <col min="9" max="9" width="6.7109375" customWidth="1"/>
    <col min="10" max="10" width="8" customWidth="1"/>
    <col min="11" max="11" width="7" customWidth="1"/>
    <col min="12" max="12" width="6.7109375" customWidth="1"/>
    <col min="13" max="13" width="7" customWidth="1"/>
    <col min="14" max="14" width="7.7109375" customWidth="1"/>
    <col min="15" max="15" width="7.140625" customWidth="1"/>
  </cols>
  <sheetData>
    <row r="1" spans="1:15" s="2" customFormat="1" ht="14.25">
      <c r="A1" s="2" t="s">
        <v>36</v>
      </c>
    </row>
    <row r="2" spans="1:15" s="2" customFormat="1" ht="14.25"/>
    <row r="3" spans="1:15" ht="36" customHeight="1">
      <c r="A3" s="103" t="s">
        <v>1</v>
      </c>
      <c r="B3" s="103" t="s">
        <v>2</v>
      </c>
      <c r="C3" s="103" t="s">
        <v>3</v>
      </c>
      <c r="D3" s="100" t="s">
        <v>4</v>
      </c>
      <c r="E3" s="101"/>
      <c r="F3" s="102"/>
      <c r="G3" s="103" t="s">
        <v>5</v>
      </c>
      <c r="H3" s="100" t="s">
        <v>6</v>
      </c>
      <c r="I3" s="101"/>
      <c r="J3" s="101"/>
      <c r="K3" s="102"/>
      <c r="L3" s="100" t="s">
        <v>7</v>
      </c>
      <c r="M3" s="101"/>
      <c r="N3" s="101"/>
      <c r="O3" s="102"/>
    </row>
    <row r="4" spans="1:15" ht="24">
      <c r="A4" s="104"/>
      <c r="B4" s="104"/>
      <c r="C4" s="104"/>
      <c r="D4" s="3" t="s">
        <v>8</v>
      </c>
      <c r="E4" s="3" t="s">
        <v>9</v>
      </c>
      <c r="F4" s="3" t="s">
        <v>10</v>
      </c>
      <c r="G4" s="104"/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  <c r="I5" s="43">
        <v>9</v>
      </c>
      <c r="J5" s="43">
        <v>10</v>
      </c>
      <c r="K5" s="43">
        <v>11</v>
      </c>
      <c r="L5" s="43">
        <v>12</v>
      </c>
      <c r="M5" s="43">
        <v>13</v>
      </c>
      <c r="N5" s="43">
        <v>14</v>
      </c>
      <c r="O5" s="43">
        <v>15</v>
      </c>
    </row>
    <row r="6" spans="1:15" ht="43.5">
      <c r="A6" s="25"/>
      <c r="B6" s="53" t="s">
        <v>114</v>
      </c>
      <c r="C6" s="44"/>
      <c r="D6" s="45"/>
      <c r="E6" s="45"/>
      <c r="F6" s="45"/>
      <c r="G6" s="45"/>
      <c r="H6" s="46"/>
      <c r="I6" s="46"/>
      <c r="J6" s="46"/>
      <c r="K6" s="46"/>
      <c r="L6" s="46"/>
      <c r="M6" s="46"/>
      <c r="N6" s="46"/>
      <c r="O6" s="46"/>
    </row>
    <row r="7" spans="1:15">
      <c r="A7" s="24" t="s">
        <v>60</v>
      </c>
      <c r="B7" s="18" t="s">
        <v>89</v>
      </c>
      <c r="C7" s="19">
        <v>70</v>
      </c>
      <c r="D7" s="19">
        <v>8.94</v>
      </c>
      <c r="E7" s="19">
        <v>3.98</v>
      </c>
      <c r="F7" s="19">
        <v>2.09</v>
      </c>
      <c r="G7" s="19">
        <v>82</v>
      </c>
      <c r="H7" s="19">
        <v>0.05</v>
      </c>
      <c r="I7" s="19">
        <v>0.43</v>
      </c>
      <c r="J7" s="19">
        <v>14.7</v>
      </c>
      <c r="K7" s="19">
        <v>0.26</v>
      </c>
      <c r="L7" s="19">
        <v>14.72</v>
      </c>
      <c r="M7" s="19">
        <v>103.16</v>
      </c>
      <c r="N7" s="19">
        <v>24.5</v>
      </c>
      <c r="O7" s="19">
        <v>0.5</v>
      </c>
    </row>
    <row r="8" spans="1:15">
      <c r="A8" s="25" t="s">
        <v>37</v>
      </c>
      <c r="B8" s="9" t="s">
        <v>38</v>
      </c>
      <c r="C8" s="17">
        <v>150</v>
      </c>
      <c r="D8" s="26">
        <v>3.08</v>
      </c>
      <c r="E8" s="26">
        <v>2.33</v>
      </c>
      <c r="F8" s="26">
        <v>19.13</v>
      </c>
      <c r="G8" s="26">
        <v>119.73</v>
      </c>
      <c r="H8" s="26">
        <v>0.01</v>
      </c>
      <c r="I8" s="17">
        <v>3.75</v>
      </c>
      <c r="J8" s="17">
        <v>33.15</v>
      </c>
      <c r="K8" s="17">
        <v>0.15</v>
      </c>
      <c r="L8" s="17">
        <v>38.25</v>
      </c>
      <c r="M8" s="17">
        <v>76.95</v>
      </c>
      <c r="N8" s="17">
        <v>26.7</v>
      </c>
      <c r="O8" s="17">
        <v>0.86</v>
      </c>
    </row>
    <row r="9" spans="1:15" s="21" customFormat="1">
      <c r="A9" s="24"/>
      <c r="B9" s="18" t="s">
        <v>91</v>
      </c>
      <c r="C9" s="19">
        <v>35</v>
      </c>
      <c r="D9" s="19">
        <v>0.42</v>
      </c>
      <c r="E9" s="19">
        <v>0.06</v>
      </c>
      <c r="F9" s="19">
        <v>1.1399999999999999</v>
      </c>
      <c r="G9" s="19">
        <v>7</v>
      </c>
      <c r="H9" s="19">
        <v>0</v>
      </c>
      <c r="I9" s="19">
        <v>2.93</v>
      </c>
      <c r="J9" s="19">
        <v>0</v>
      </c>
      <c r="K9" s="19">
        <v>0.01</v>
      </c>
      <c r="L9" s="19">
        <v>14.7</v>
      </c>
      <c r="M9" s="19">
        <v>4.55</v>
      </c>
      <c r="N9" s="19">
        <v>2.48</v>
      </c>
      <c r="O9" s="19">
        <v>0.37</v>
      </c>
    </row>
    <row r="10" spans="1:15" s="21" customFormat="1">
      <c r="A10" s="54"/>
      <c r="B10" s="74" t="s">
        <v>92</v>
      </c>
      <c r="C10" s="19">
        <v>20</v>
      </c>
      <c r="D10" s="19">
        <v>2</v>
      </c>
      <c r="E10" s="19">
        <v>0.3</v>
      </c>
      <c r="F10" s="19">
        <v>15.2</v>
      </c>
      <c r="G10" s="19">
        <v>69</v>
      </c>
      <c r="H10" s="55">
        <v>0.1</v>
      </c>
      <c r="I10" s="55">
        <v>0</v>
      </c>
      <c r="J10" s="55">
        <v>0</v>
      </c>
      <c r="K10" s="55">
        <v>0</v>
      </c>
      <c r="L10" s="55">
        <v>11.5</v>
      </c>
      <c r="M10" s="55">
        <v>42</v>
      </c>
      <c r="N10" s="55">
        <v>14.5</v>
      </c>
      <c r="O10" s="55">
        <v>0.8</v>
      </c>
    </row>
    <row r="11" spans="1:15">
      <c r="A11" s="54" t="s">
        <v>22</v>
      </c>
      <c r="B11" s="42" t="s">
        <v>23</v>
      </c>
      <c r="C11" s="52">
        <v>30</v>
      </c>
      <c r="D11" s="52">
        <v>2.09</v>
      </c>
      <c r="E11" s="52">
        <v>0.33</v>
      </c>
      <c r="F11" s="52">
        <v>13.8</v>
      </c>
      <c r="G11" s="52">
        <v>71.7</v>
      </c>
      <c r="H11" s="55">
        <v>0</v>
      </c>
      <c r="I11" s="55">
        <v>0</v>
      </c>
      <c r="J11" s="55">
        <v>0</v>
      </c>
      <c r="K11" s="55">
        <v>0.6</v>
      </c>
      <c r="L11" s="55">
        <v>6.9</v>
      </c>
      <c r="M11" s="55">
        <v>25.2</v>
      </c>
      <c r="N11" s="55">
        <v>9.9</v>
      </c>
      <c r="O11" s="55">
        <v>0.6</v>
      </c>
    </row>
    <row r="12" spans="1:15" ht="27" customHeight="1">
      <c r="A12" s="25" t="s">
        <v>24</v>
      </c>
      <c r="B12" s="9" t="s">
        <v>25</v>
      </c>
      <c r="C12" s="17">
        <v>10</v>
      </c>
      <c r="D12" s="17">
        <v>0.1</v>
      </c>
      <c r="E12" s="17">
        <v>7.2</v>
      </c>
      <c r="F12" s="17">
        <v>0.13</v>
      </c>
      <c r="G12" s="17">
        <v>66</v>
      </c>
      <c r="H12" s="17">
        <v>0</v>
      </c>
      <c r="I12" s="17">
        <v>0</v>
      </c>
      <c r="J12" s="17">
        <v>45</v>
      </c>
      <c r="K12" s="17">
        <v>0.11</v>
      </c>
      <c r="L12" s="17">
        <v>2.4</v>
      </c>
      <c r="M12" s="17">
        <v>3</v>
      </c>
      <c r="N12" s="17">
        <v>0</v>
      </c>
      <c r="O12" s="17">
        <v>0.02</v>
      </c>
    </row>
    <row r="13" spans="1:15" ht="15.75" customHeight="1">
      <c r="A13" s="24" t="s">
        <v>39</v>
      </c>
      <c r="B13" s="18" t="s">
        <v>40</v>
      </c>
      <c r="C13" s="19">
        <v>205</v>
      </c>
      <c r="D13" s="19">
        <v>0.13</v>
      </c>
      <c r="E13" s="19">
        <v>0.02</v>
      </c>
      <c r="F13" s="19">
        <v>15.73</v>
      </c>
      <c r="G13" s="19">
        <v>64.17</v>
      </c>
      <c r="H13" s="19">
        <v>0</v>
      </c>
      <c r="I13" s="19">
        <v>2.93</v>
      </c>
      <c r="J13" s="19">
        <v>0</v>
      </c>
      <c r="K13" s="19">
        <v>0.01</v>
      </c>
      <c r="L13" s="19">
        <v>14.7</v>
      </c>
      <c r="M13" s="19">
        <v>4.55</v>
      </c>
      <c r="N13" s="19">
        <v>2.48</v>
      </c>
      <c r="O13" s="19">
        <v>0.37</v>
      </c>
    </row>
    <row r="14" spans="1:15">
      <c r="A14" s="24"/>
      <c r="B14" s="61" t="s">
        <v>28</v>
      </c>
      <c r="C14" s="56">
        <f>C7+C8+C9+C11+C12+C13</f>
        <v>500</v>
      </c>
      <c r="D14" s="56">
        <f t="shared" ref="D14:O14" si="0">D7+D8+D9+D11+D12+D13</f>
        <v>14.76</v>
      </c>
      <c r="E14" s="56">
        <f t="shared" si="0"/>
        <v>13.92</v>
      </c>
      <c r="F14" s="56">
        <f t="shared" si="0"/>
        <v>52.019999999999996</v>
      </c>
      <c r="G14" s="56">
        <f>SUM(G7:G13)</f>
        <v>479.6</v>
      </c>
      <c r="H14" s="56">
        <f t="shared" si="0"/>
        <v>6.0000000000000005E-2</v>
      </c>
      <c r="I14" s="56">
        <f t="shared" si="0"/>
        <v>10.039999999999999</v>
      </c>
      <c r="J14" s="56">
        <f t="shared" si="0"/>
        <v>92.85</v>
      </c>
      <c r="K14" s="56">
        <f t="shared" si="0"/>
        <v>1.1400000000000001</v>
      </c>
      <c r="L14" s="56">
        <f t="shared" si="0"/>
        <v>91.670000000000016</v>
      </c>
      <c r="M14" s="56">
        <f t="shared" si="0"/>
        <v>217.41000000000003</v>
      </c>
      <c r="N14" s="56">
        <f t="shared" si="0"/>
        <v>66.06</v>
      </c>
      <c r="O14" s="56">
        <f t="shared" si="0"/>
        <v>2.72</v>
      </c>
    </row>
    <row r="15" spans="1:15" s="36" customFormat="1">
      <c r="A15" s="32"/>
      <c r="B15" s="33"/>
      <c r="C15" s="34"/>
      <c r="D15" s="33"/>
      <c r="E15" s="33"/>
      <c r="F15" s="33"/>
      <c r="G15" s="33"/>
      <c r="H15" s="35"/>
      <c r="I15" s="35"/>
      <c r="J15" s="35"/>
      <c r="K15" s="35"/>
      <c r="L15" s="35"/>
      <c r="M15" s="35"/>
      <c r="N15" s="35"/>
      <c r="O15" s="35"/>
    </row>
    <row r="16" spans="1:15" s="36" customFormat="1">
      <c r="A16" s="103" t="s">
        <v>1</v>
      </c>
      <c r="B16" s="103" t="s">
        <v>2</v>
      </c>
      <c r="C16" s="103" t="s">
        <v>3</v>
      </c>
      <c r="D16" s="100" t="s">
        <v>4</v>
      </c>
      <c r="E16" s="101"/>
      <c r="F16" s="102"/>
      <c r="G16" s="103" t="s">
        <v>5</v>
      </c>
      <c r="H16" s="100" t="s">
        <v>6</v>
      </c>
      <c r="I16" s="101"/>
      <c r="J16" s="101"/>
      <c r="K16" s="102"/>
      <c r="L16" s="100" t="s">
        <v>7</v>
      </c>
      <c r="M16" s="101"/>
      <c r="N16" s="101"/>
      <c r="O16" s="102"/>
    </row>
    <row r="17" spans="1:15" s="36" customFormat="1" ht="24">
      <c r="A17" s="104"/>
      <c r="B17" s="104"/>
      <c r="C17" s="104"/>
      <c r="D17" s="3" t="s">
        <v>8</v>
      </c>
      <c r="E17" s="3" t="s">
        <v>9</v>
      </c>
      <c r="F17" s="3" t="s">
        <v>10</v>
      </c>
      <c r="G17" s="104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ht="42.75">
      <c r="A19" s="23"/>
      <c r="B19" s="69" t="s">
        <v>115</v>
      </c>
      <c r="C19" s="70"/>
      <c r="D19" s="71"/>
      <c r="E19" s="71"/>
      <c r="F19" s="71"/>
      <c r="G19" s="71"/>
      <c r="H19" s="72"/>
      <c r="I19" s="73"/>
      <c r="J19" s="73"/>
      <c r="K19" s="73"/>
      <c r="L19" s="73"/>
      <c r="M19" s="73"/>
      <c r="N19" s="73"/>
      <c r="O19" s="73"/>
    </row>
    <row r="20" spans="1:15" ht="26.25">
      <c r="A20" s="23" t="s">
        <v>48</v>
      </c>
      <c r="B20" s="18" t="s">
        <v>49</v>
      </c>
      <c r="C20" s="11">
        <v>180</v>
      </c>
      <c r="D20" s="11">
        <v>12.18</v>
      </c>
      <c r="E20" s="11">
        <v>8.33</v>
      </c>
      <c r="F20" s="11">
        <v>30.7</v>
      </c>
      <c r="G20" s="11">
        <v>300.95999999999998</v>
      </c>
      <c r="H20" s="11">
        <v>7.0000000000000007E-2</v>
      </c>
      <c r="I20" s="11">
        <v>0.2</v>
      </c>
      <c r="J20" s="11">
        <v>115.34</v>
      </c>
      <c r="K20" s="11">
        <v>0.96</v>
      </c>
      <c r="L20" s="11">
        <v>265.68</v>
      </c>
      <c r="M20" s="11">
        <v>181.87</v>
      </c>
      <c r="N20" s="11">
        <v>18.29</v>
      </c>
      <c r="O20" s="11">
        <v>1.1100000000000001</v>
      </c>
    </row>
    <row r="21" spans="1:15">
      <c r="A21" s="8" t="s">
        <v>80</v>
      </c>
      <c r="B21" s="9" t="s">
        <v>100</v>
      </c>
      <c r="C21" s="10">
        <v>200</v>
      </c>
      <c r="D21" s="10">
        <v>0.16</v>
      </c>
      <c r="E21" s="10">
        <v>0.16</v>
      </c>
      <c r="F21" s="10">
        <v>23.78</v>
      </c>
      <c r="G21" s="10">
        <v>110</v>
      </c>
      <c r="H21" s="10">
        <v>0.1</v>
      </c>
      <c r="I21" s="10">
        <v>1.8</v>
      </c>
      <c r="J21" s="10">
        <v>0</v>
      </c>
      <c r="K21" s="10">
        <v>0</v>
      </c>
      <c r="L21" s="10">
        <v>6.4</v>
      </c>
      <c r="M21" s="10">
        <v>4.4000000000000004</v>
      </c>
      <c r="N21" s="10">
        <v>3.6</v>
      </c>
      <c r="O21" s="10">
        <v>0.18</v>
      </c>
    </row>
    <row r="22" spans="1:15">
      <c r="A22" s="85" t="s">
        <v>22</v>
      </c>
      <c r="B22" s="42" t="s">
        <v>23</v>
      </c>
      <c r="C22" s="20">
        <v>20</v>
      </c>
      <c r="D22" s="20">
        <v>1.39</v>
      </c>
      <c r="E22" s="20">
        <f>0.33/30*20</f>
        <v>0.22000000000000003</v>
      </c>
      <c r="F22" s="20">
        <v>9.1999999999999993</v>
      </c>
      <c r="G22" s="20">
        <v>47.8</v>
      </c>
      <c r="H22" s="87">
        <v>0</v>
      </c>
      <c r="I22" s="87">
        <v>0</v>
      </c>
      <c r="J22" s="87">
        <v>0</v>
      </c>
      <c r="K22" s="87">
        <v>0.4</v>
      </c>
      <c r="L22" s="87">
        <v>4.5999999999999996</v>
      </c>
      <c r="M22" s="87">
        <v>16.8</v>
      </c>
      <c r="N22" s="87">
        <v>6.6</v>
      </c>
      <c r="O22" s="87">
        <v>0.4</v>
      </c>
    </row>
    <row r="23" spans="1:15">
      <c r="A23" s="85"/>
      <c r="B23" s="42" t="s">
        <v>59</v>
      </c>
      <c r="C23" s="20">
        <v>100</v>
      </c>
      <c r="D23" s="20">
        <v>0.9</v>
      </c>
      <c r="E23" s="20">
        <v>0.2</v>
      </c>
      <c r="F23" s="20">
        <v>8.1</v>
      </c>
      <c r="G23" s="20">
        <v>43</v>
      </c>
      <c r="H23" s="87">
        <v>0</v>
      </c>
      <c r="I23" s="87">
        <v>6</v>
      </c>
      <c r="J23" s="87">
        <v>4</v>
      </c>
      <c r="K23" s="87">
        <v>0.2</v>
      </c>
      <c r="L23" s="87">
        <v>34</v>
      </c>
      <c r="M23" s="87">
        <v>23</v>
      </c>
      <c r="N23" s="87">
        <v>13</v>
      </c>
      <c r="O23" s="87">
        <v>0.3</v>
      </c>
    </row>
    <row r="24" spans="1:15">
      <c r="A24" s="8"/>
      <c r="B24" s="80" t="s">
        <v>28</v>
      </c>
      <c r="C24" s="79">
        <f t="shared" ref="C24:O24" si="1">SUM(C20:C23)</f>
        <v>500</v>
      </c>
      <c r="D24" s="79">
        <f t="shared" si="1"/>
        <v>14.63</v>
      </c>
      <c r="E24" s="79">
        <f t="shared" si="1"/>
        <v>8.91</v>
      </c>
      <c r="F24" s="79">
        <f t="shared" si="1"/>
        <v>71.78</v>
      </c>
      <c r="G24" s="79">
        <f t="shared" si="1"/>
        <v>501.76</v>
      </c>
      <c r="H24" s="79">
        <f t="shared" si="1"/>
        <v>0.17</v>
      </c>
      <c r="I24" s="79">
        <f t="shared" si="1"/>
        <v>8</v>
      </c>
      <c r="J24" s="79">
        <f t="shared" si="1"/>
        <v>119.34</v>
      </c>
      <c r="K24" s="79">
        <f t="shared" si="1"/>
        <v>1.5599999999999998</v>
      </c>
      <c r="L24" s="79">
        <f t="shared" si="1"/>
        <v>310.68</v>
      </c>
      <c r="M24" s="79">
        <f t="shared" si="1"/>
        <v>226.07000000000002</v>
      </c>
      <c r="N24" s="79">
        <f t="shared" si="1"/>
        <v>41.49</v>
      </c>
      <c r="O24" s="79">
        <f t="shared" si="1"/>
        <v>1.99</v>
      </c>
    </row>
  </sheetData>
  <mergeCells count="14">
    <mergeCell ref="D3:F3"/>
    <mergeCell ref="G3:G4"/>
    <mergeCell ref="H3:K3"/>
    <mergeCell ref="L3:O3"/>
    <mergeCell ref="A3:A4"/>
    <mergeCell ref="B3:B4"/>
    <mergeCell ref="C3:C4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55118110236220474" bottom="0.55118110236220474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4"/>
  <sheetViews>
    <sheetView workbookViewId="0">
      <selection activeCell="B17" sqref="B17"/>
    </sheetView>
  </sheetViews>
  <sheetFormatPr defaultRowHeight="15"/>
  <cols>
    <col min="1" max="1" width="11" customWidth="1"/>
    <col min="2" max="2" width="23.140625" customWidth="1"/>
    <col min="3" max="3" width="7.42578125" customWidth="1"/>
    <col min="4" max="4" width="7.5703125" customWidth="1"/>
    <col min="5" max="6" width="7" customWidth="1"/>
    <col min="7" max="7" width="7.7109375" customWidth="1"/>
    <col min="8" max="8" width="7.140625" customWidth="1"/>
    <col min="9" max="9" width="6.85546875" customWidth="1"/>
    <col min="10" max="10" width="7.7109375" customWidth="1"/>
    <col min="11" max="11" width="7.28515625" customWidth="1"/>
    <col min="12" max="12" width="8.140625" customWidth="1"/>
    <col min="13" max="13" width="7.5703125" customWidth="1"/>
    <col min="14" max="14" width="7.42578125" customWidth="1"/>
    <col min="15" max="15" width="7.5703125" customWidth="1"/>
  </cols>
  <sheetData>
    <row r="2" spans="1:16" s="2" customFormat="1" ht="14.25">
      <c r="A2" s="2" t="s">
        <v>43</v>
      </c>
    </row>
    <row r="3" spans="1:16" s="2" customFormat="1" ht="14.25"/>
    <row r="4" spans="1:16" s="2" customFormat="1" ht="36" customHeight="1">
      <c r="A4" s="103" t="s">
        <v>1</v>
      </c>
      <c r="B4" s="103" t="s">
        <v>2</v>
      </c>
      <c r="C4" s="103" t="s">
        <v>3</v>
      </c>
      <c r="D4" s="100" t="s">
        <v>4</v>
      </c>
      <c r="E4" s="101"/>
      <c r="F4" s="102"/>
      <c r="G4" s="103" t="s">
        <v>5</v>
      </c>
      <c r="H4" s="100" t="s">
        <v>6</v>
      </c>
      <c r="I4" s="101"/>
      <c r="J4" s="101"/>
      <c r="K4" s="102"/>
      <c r="L4" s="100" t="s">
        <v>7</v>
      </c>
      <c r="M4" s="101"/>
      <c r="N4" s="101"/>
      <c r="O4" s="102"/>
    </row>
    <row r="5" spans="1:16" s="2" customFormat="1" ht="24">
      <c r="A5" s="104"/>
      <c r="B5" s="104"/>
      <c r="C5" s="104"/>
      <c r="D5" s="3" t="s">
        <v>8</v>
      </c>
      <c r="E5" s="3" t="s">
        <v>9</v>
      </c>
      <c r="F5" s="3" t="s">
        <v>10</v>
      </c>
      <c r="G5" s="104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6" s="2" customFormat="1" ht="14.2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6" ht="42.75" customHeight="1">
      <c r="A7" s="25"/>
      <c r="B7" s="53" t="s">
        <v>114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6" s="21" customFormat="1" ht="26.25">
      <c r="A8" s="23" t="s">
        <v>44</v>
      </c>
      <c r="B8" s="18" t="s">
        <v>61</v>
      </c>
      <c r="C8" s="11">
        <v>150</v>
      </c>
      <c r="D8" s="11">
        <v>10.029999999999999</v>
      </c>
      <c r="E8" s="11">
        <v>7.83</v>
      </c>
      <c r="F8" s="11">
        <v>29.71</v>
      </c>
      <c r="G8" s="11">
        <v>258.75</v>
      </c>
      <c r="H8" s="11">
        <v>7.0000000000000007E-2</v>
      </c>
      <c r="I8" s="11">
        <v>1.18</v>
      </c>
      <c r="J8" s="11">
        <v>1844.78</v>
      </c>
      <c r="K8" s="11">
        <v>2.0299999999999998</v>
      </c>
      <c r="L8" s="11">
        <v>114.92</v>
      </c>
      <c r="M8" s="11">
        <v>151.31</v>
      </c>
      <c r="N8" s="11">
        <v>23.78</v>
      </c>
      <c r="O8" s="11">
        <v>1.1100000000000001</v>
      </c>
    </row>
    <row r="9" spans="1:16">
      <c r="A9" s="8" t="s">
        <v>45</v>
      </c>
      <c r="B9" s="9" t="s">
        <v>46</v>
      </c>
      <c r="C9" s="10">
        <v>200</v>
      </c>
      <c r="D9" s="10">
        <v>4.08</v>
      </c>
      <c r="E9" s="10">
        <v>3</v>
      </c>
      <c r="F9" s="10">
        <v>17.579999999999998</v>
      </c>
      <c r="G9" s="10">
        <v>118.6</v>
      </c>
      <c r="H9" s="10">
        <v>0.06</v>
      </c>
      <c r="I9" s="10">
        <v>1.59</v>
      </c>
      <c r="J9" s="10">
        <v>26.66</v>
      </c>
      <c r="K9" s="10">
        <v>0</v>
      </c>
      <c r="L9" s="10">
        <v>152.22</v>
      </c>
      <c r="M9" s="10">
        <v>124.56</v>
      </c>
      <c r="N9" s="10">
        <v>21.34</v>
      </c>
      <c r="O9" s="10">
        <v>0.48</v>
      </c>
    </row>
    <row r="10" spans="1:16">
      <c r="A10" s="54" t="s">
        <v>22</v>
      </c>
      <c r="B10" s="42" t="s">
        <v>23</v>
      </c>
      <c r="C10" s="52">
        <v>30</v>
      </c>
      <c r="D10" s="52">
        <v>2.09</v>
      </c>
      <c r="E10" s="52">
        <v>0.33</v>
      </c>
      <c r="F10" s="52">
        <v>13.8</v>
      </c>
      <c r="G10" s="52">
        <v>71.7</v>
      </c>
      <c r="H10" s="55">
        <v>0</v>
      </c>
      <c r="I10" s="55">
        <v>0</v>
      </c>
      <c r="J10" s="55">
        <v>0</v>
      </c>
      <c r="K10" s="55">
        <v>0.6</v>
      </c>
      <c r="L10" s="55">
        <v>6.9</v>
      </c>
      <c r="M10" s="55">
        <v>25.2</v>
      </c>
      <c r="N10" s="55">
        <v>9.9</v>
      </c>
      <c r="O10" s="55">
        <v>0.6</v>
      </c>
    </row>
    <row r="11" spans="1:16">
      <c r="A11" s="25"/>
      <c r="B11" s="9" t="s">
        <v>58</v>
      </c>
      <c r="C11" s="29">
        <v>120</v>
      </c>
      <c r="D11" s="66">
        <v>0.4</v>
      </c>
      <c r="E11" s="66">
        <v>0.4</v>
      </c>
      <c r="F11" s="66">
        <v>9.8000000000000007</v>
      </c>
      <c r="G11" s="66">
        <v>47</v>
      </c>
      <c r="H11" s="66">
        <v>0</v>
      </c>
      <c r="I11" s="66">
        <v>10</v>
      </c>
      <c r="J11" s="66">
        <v>3</v>
      </c>
      <c r="K11" s="66">
        <v>0.2</v>
      </c>
      <c r="L11" s="66">
        <v>16</v>
      </c>
      <c r="M11" s="66">
        <v>11</v>
      </c>
      <c r="N11" s="66">
        <v>9</v>
      </c>
      <c r="O11" s="66">
        <v>2.2000000000000002</v>
      </c>
    </row>
    <row r="12" spans="1:16">
      <c r="A12" s="24"/>
      <c r="B12" s="61" t="s">
        <v>28</v>
      </c>
      <c r="C12" s="56">
        <f>SUM(C8:C11)</f>
        <v>500</v>
      </c>
      <c r="D12" s="56">
        <f t="shared" ref="D12:O12" si="0">SUM(D8:D11)</f>
        <v>16.599999999999998</v>
      </c>
      <c r="E12" s="56">
        <f t="shared" si="0"/>
        <v>11.56</v>
      </c>
      <c r="F12" s="56">
        <f t="shared" si="0"/>
        <v>70.89</v>
      </c>
      <c r="G12" s="56">
        <f t="shared" si="0"/>
        <v>496.05</v>
      </c>
      <c r="H12" s="56">
        <f t="shared" si="0"/>
        <v>0.13</v>
      </c>
      <c r="I12" s="56">
        <f t="shared" si="0"/>
        <v>12.77</v>
      </c>
      <c r="J12" s="56">
        <f t="shared" si="0"/>
        <v>1874.44</v>
      </c>
      <c r="K12" s="56">
        <f t="shared" si="0"/>
        <v>2.83</v>
      </c>
      <c r="L12" s="56">
        <f t="shared" si="0"/>
        <v>290.03999999999996</v>
      </c>
      <c r="M12" s="56">
        <f t="shared" si="0"/>
        <v>312.07</v>
      </c>
      <c r="N12" s="56">
        <f t="shared" si="0"/>
        <v>64.02000000000001</v>
      </c>
      <c r="O12" s="56">
        <f t="shared" si="0"/>
        <v>4.3900000000000006</v>
      </c>
    </row>
    <row r="13" spans="1:16">
      <c r="A13" s="37"/>
      <c r="B13" s="38"/>
      <c r="C13" s="39"/>
      <c r="D13" s="40"/>
      <c r="E13" s="40"/>
      <c r="F13" s="40"/>
      <c r="G13" s="40"/>
      <c r="H13" s="41"/>
      <c r="I13" s="41"/>
      <c r="J13" s="41"/>
      <c r="K13" s="41"/>
      <c r="L13" s="41"/>
      <c r="M13" s="41"/>
      <c r="N13" s="41"/>
      <c r="O13" s="41"/>
      <c r="P13" s="36"/>
    </row>
    <row r="14" spans="1:16">
      <c r="A14" s="103" t="s">
        <v>1</v>
      </c>
      <c r="B14" s="103" t="s">
        <v>2</v>
      </c>
      <c r="C14" s="103" t="s">
        <v>3</v>
      </c>
      <c r="D14" s="100" t="s">
        <v>4</v>
      </c>
      <c r="E14" s="101"/>
      <c r="F14" s="102"/>
      <c r="G14" s="103" t="s">
        <v>5</v>
      </c>
      <c r="H14" s="100" t="s">
        <v>6</v>
      </c>
      <c r="I14" s="101"/>
      <c r="J14" s="101"/>
      <c r="K14" s="102"/>
      <c r="L14" s="100" t="s">
        <v>7</v>
      </c>
      <c r="M14" s="101"/>
      <c r="N14" s="101"/>
      <c r="O14" s="102"/>
      <c r="P14" s="36"/>
    </row>
    <row r="15" spans="1:16" ht="24">
      <c r="A15" s="104"/>
      <c r="B15" s="104"/>
      <c r="C15" s="104"/>
      <c r="D15" s="3" t="s">
        <v>8</v>
      </c>
      <c r="E15" s="3" t="s">
        <v>9</v>
      </c>
      <c r="F15" s="3" t="s">
        <v>10</v>
      </c>
      <c r="G15" s="104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  <c r="P15" s="36"/>
    </row>
    <row r="16" spans="1:16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  <c r="P16" s="36"/>
    </row>
    <row r="17" spans="1:16" ht="42.75">
      <c r="A17" s="23"/>
      <c r="B17" s="69" t="s">
        <v>115</v>
      </c>
      <c r="C17" s="70"/>
      <c r="D17" s="71"/>
      <c r="E17" s="71"/>
      <c r="F17" s="71"/>
      <c r="G17" s="71"/>
      <c r="H17" s="72"/>
      <c r="I17" s="73"/>
      <c r="J17" s="73"/>
      <c r="K17" s="73"/>
      <c r="L17" s="73"/>
      <c r="M17" s="73"/>
      <c r="N17" s="73"/>
      <c r="O17" s="73"/>
      <c r="P17" s="36"/>
    </row>
    <row r="18" spans="1:16" ht="26.25">
      <c r="A18" s="8" t="s">
        <v>69</v>
      </c>
      <c r="B18" s="9" t="s">
        <v>107</v>
      </c>
      <c r="C18" s="10">
        <v>60</v>
      </c>
      <c r="D18" s="10">
        <v>0.66</v>
      </c>
      <c r="E18" s="10">
        <v>0.12</v>
      </c>
      <c r="F18" s="10">
        <v>2.2799999999999998</v>
      </c>
      <c r="G18" s="10">
        <v>13.2</v>
      </c>
      <c r="H18" s="10">
        <v>0.02</v>
      </c>
      <c r="I18" s="10">
        <v>10.5</v>
      </c>
      <c r="J18" s="10">
        <v>480</v>
      </c>
      <c r="K18" s="10">
        <v>0.42</v>
      </c>
      <c r="L18" s="10">
        <v>8.4</v>
      </c>
      <c r="M18" s="10">
        <v>15.6</v>
      </c>
      <c r="N18" s="10">
        <v>12</v>
      </c>
      <c r="O18" s="10">
        <v>0.54</v>
      </c>
      <c r="P18" s="36"/>
    </row>
    <row r="19" spans="1:16" ht="51.75">
      <c r="A19" s="25" t="s">
        <v>103</v>
      </c>
      <c r="B19" s="9" t="s">
        <v>104</v>
      </c>
      <c r="C19" s="97">
        <v>80</v>
      </c>
      <c r="D19" s="97">
        <v>7.14</v>
      </c>
      <c r="E19" s="97">
        <v>10.11</v>
      </c>
      <c r="F19" s="97">
        <v>7.78</v>
      </c>
      <c r="G19" s="97">
        <v>129.80000000000001</v>
      </c>
      <c r="H19" s="97">
        <v>0.06</v>
      </c>
      <c r="I19" s="97">
        <v>0.41</v>
      </c>
      <c r="J19" s="97">
        <v>36.18</v>
      </c>
      <c r="K19" s="97">
        <v>0.09</v>
      </c>
      <c r="L19" s="97">
        <v>62.56</v>
      </c>
      <c r="M19" s="97">
        <v>62.82</v>
      </c>
      <c r="N19" s="97">
        <v>12.93</v>
      </c>
      <c r="O19" s="97">
        <v>23.18</v>
      </c>
      <c r="P19" s="36"/>
    </row>
    <row r="20" spans="1:16" ht="26.25">
      <c r="A20" s="25" t="s">
        <v>105</v>
      </c>
      <c r="B20" s="9" t="s">
        <v>106</v>
      </c>
      <c r="C20" s="17">
        <v>150</v>
      </c>
      <c r="D20" s="17">
        <v>7.6</v>
      </c>
      <c r="E20" s="17">
        <v>4.0999999999999996</v>
      </c>
      <c r="F20" s="17">
        <v>37.64</v>
      </c>
      <c r="G20" s="17">
        <v>231.86</v>
      </c>
      <c r="H20" s="17">
        <v>0.21</v>
      </c>
      <c r="I20" s="17">
        <v>0</v>
      </c>
      <c r="J20" s="17">
        <v>0</v>
      </c>
      <c r="K20" s="17">
        <v>25.05</v>
      </c>
      <c r="L20" s="17">
        <v>14.82</v>
      </c>
      <c r="M20" s="17">
        <v>203.93</v>
      </c>
      <c r="N20" s="17">
        <v>135.83000000000001</v>
      </c>
      <c r="O20" s="17">
        <v>4.5599999999999996</v>
      </c>
      <c r="P20" s="36"/>
    </row>
    <row r="21" spans="1:16">
      <c r="A21" s="24" t="s">
        <v>39</v>
      </c>
      <c r="B21" s="18" t="s">
        <v>40</v>
      </c>
      <c r="C21" s="19">
        <v>205</v>
      </c>
      <c r="D21" s="19">
        <v>0.13</v>
      </c>
      <c r="E21" s="19">
        <v>0.02</v>
      </c>
      <c r="F21" s="19">
        <v>15.73</v>
      </c>
      <c r="G21" s="19">
        <v>64.17</v>
      </c>
      <c r="H21" s="19">
        <v>0</v>
      </c>
      <c r="I21" s="19">
        <v>2.93</v>
      </c>
      <c r="J21" s="19">
        <v>0</v>
      </c>
      <c r="K21" s="19">
        <v>0.01</v>
      </c>
      <c r="L21" s="19">
        <v>14.7</v>
      </c>
      <c r="M21" s="19">
        <v>4.55</v>
      </c>
      <c r="N21" s="19">
        <v>2.48</v>
      </c>
      <c r="O21" s="19">
        <v>0.37</v>
      </c>
      <c r="P21" s="36"/>
    </row>
    <row r="22" spans="1:16">
      <c r="A22" s="74" t="s">
        <v>22</v>
      </c>
      <c r="B22" s="42" t="s">
        <v>23</v>
      </c>
      <c r="C22" s="52">
        <v>20</v>
      </c>
      <c r="D22" s="52">
        <v>1.39</v>
      </c>
      <c r="E22" s="52">
        <f>0.33/30*20</f>
        <v>0.22000000000000003</v>
      </c>
      <c r="F22" s="52">
        <v>9.1999999999999993</v>
      </c>
      <c r="G22" s="52">
        <v>47.8</v>
      </c>
      <c r="H22" s="75">
        <v>0</v>
      </c>
      <c r="I22" s="75">
        <v>0</v>
      </c>
      <c r="J22" s="75">
        <v>0</v>
      </c>
      <c r="K22" s="75">
        <v>0.4</v>
      </c>
      <c r="L22" s="75">
        <v>4.5999999999999996</v>
      </c>
      <c r="M22" s="75">
        <v>16.8</v>
      </c>
      <c r="N22" s="75">
        <v>6.6</v>
      </c>
      <c r="O22" s="75">
        <v>0.4</v>
      </c>
      <c r="P22" s="36"/>
    </row>
    <row r="23" spans="1:16">
      <c r="A23" s="74" t="s">
        <v>22</v>
      </c>
      <c r="B23" s="76" t="s">
        <v>73</v>
      </c>
      <c r="C23" s="19">
        <v>30</v>
      </c>
      <c r="D23" s="77">
        <v>1.96</v>
      </c>
      <c r="E23" s="77">
        <f>0.44/40*30</f>
        <v>0.32999999999999996</v>
      </c>
      <c r="F23" s="77">
        <v>13.82</v>
      </c>
      <c r="G23" s="77">
        <v>68.97</v>
      </c>
      <c r="H23" s="75">
        <v>0.03</v>
      </c>
      <c r="I23" s="75">
        <v>0</v>
      </c>
      <c r="J23" s="75">
        <v>0</v>
      </c>
      <c r="K23" s="75">
        <v>0.27</v>
      </c>
      <c r="L23" s="75">
        <v>6.9</v>
      </c>
      <c r="M23" s="75">
        <v>31.8</v>
      </c>
      <c r="N23" s="75">
        <v>7.5</v>
      </c>
      <c r="O23" s="75">
        <v>0.93</v>
      </c>
    </row>
    <row r="24" spans="1:16">
      <c r="A24" s="8"/>
      <c r="B24" s="80" t="s">
        <v>28</v>
      </c>
      <c r="C24" s="79">
        <f>SUM(C18:C23)</f>
        <v>545</v>
      </c>
      <c r="D24" s="79">
        <f t="shared" ref="D24:O24" si="1">SUM(D18:D23)</f>
        <v>18.88</v>
      </c>
      <c r="E24" s="79">
        <f t="shared" si="1"/>
        <v>14.899999999999999</v>
      </c>
      <c r="F24" s="79">
        <f t="shared" si="1"/>
        <v>86.450000000000017</v>
      </c>
      <c r="G24" s="79">
        <f t="shared" si="1"/>
        <v>555.80000000000007</v>
      </c>
      <c r="H24" s="79">
        <f t="shared" si="1"/>
        <v>0.31999999999999995</v>
      </c>
      <c r="I24" s="79">
        <f t="shared" si="1"/>
        <v>13.84</v>
      </c>
      <c r="J24" s="79">
        <f t="shared" si="1"/>
        <v>516.17999999999995</v>
      </c>
      <c r="K24" s="79">
        <f t="shared" si="1"/>
        <v>26.240000000000002</v>
      </c>
      <c r="L24" s="79">
        <f t="shared" si="1"/>
        <v>111.98</v>
      </c>
      <c r="M24" s="79">
        <f t="shared" si="1"/>
        <v>335.50000000000006</v>
      </c>
      <c r="N24" s="79">
        <f t="shared" si="1"/>
        <v>177.34</v>
      </c>
      <c r="O24" s="79">
        <f t="shared" si="1"/>
        <v>29.979999999999997</v>
      </c>
    </row>
  </sheetData>
  <mergeCells count="14">
    <mergeCell ref="D4:F4"/>
    <mergeCell ref="G4:G5"/>
    <mergeCell ref="H4:K4"/>
    <mergeCell ref="L4:O4"/>
    <mergeCell ref="A4:A5"/>
    <mergeCell ref="B4:B5"/>
    <mergeCell ref="C4:C5"/>
    <mergeCell ref="H14:K14"/>
    <mergeCell ref="L14:O14"/>
    <mergeCell ref="A14:A15"/>
    <mergeCell ref="B14:B15"/>
    <mergeCell ref="C14:C15"/>
    <mergeCell ref="D14:F14"/>
    <mergeCell ref="G14:G1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23"/>
  <sheetViews>
    <sheetView topLeftCell="A5" workbookViewId="0">
      <selection activeCell="B18" sqref="B18"/>
    </sheetView>
  </sheetViews>
  <sheetFormatPr defaultRowHeight="15"/>
  <cols>
    <col min="1" max="1" width="10.5703125" customWidth="1"/>
    <col min="2" max="2" width="28.5703125" customWidth="1"/>
    <col min="3" max="3" width="8.5703125" customWidth="1"/>
    <col min="4" max="4" width="6.5703125" customWidth="1"/>
    <col min="5" max="5" width="6.28515625" customWidth="1"/>
    <col min="6" max="6" width="6.7109375" customWidth="1"/>
    <col min="8" max="9" width="6.5703125" customWidth="1"/>
    <col min="10" max="10" width="7.85546875" customWidth="1"/>
    <col min="11" max="11" width="5.85546875" customWidth="1"/>
    <col min="12" max="12" width="7.140625" customWidth="1"/>
    <col min="13" max="13" width="6.85546875" customWidth="1"/>
    <col min="14" max="14" width="7.28515625" customWidth="1"/>
    <col min="15" max="15" width="6.28515625" customWidth="1"/>
  </cols>
  <sheetData>
    <row r="2" spans="1:15">
      <c r="A2" s="1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3" t="s">
        <v>1</v>
      </c>
      <c r="B4" s="103" t="s">
        <v>2</v>
      </c>
      <c r="C4" s="103" t="s">
        <v>3</v>
      </c>
      <c r="D4" s="100" t="s">
        <v>4</v>
      </c>
      <c r="E4" s="101"/>
      <c r="F4" s="102"/>
      <c r="G4" s="103" t="s">
        <v>5</v>
      </c>
      <c r="H4" s="100" t="s">
        <v>6</v>
      </c>
      <c r="I4" s="101"/>
      <c r="J4" s="101"/>
      <c r="K4" s="102"/>
      <c r="L4" s="100" t="s">
        <v>7</v>
      </c>
      <c r="M4" s="101"/>
      <c r="N4" s="101"/>
      <c r="O4" s="102"/>
    </row>
    <row r="5" spans="1:15" ht="24">
      <c r="A5" s="104"/>
      <c r="B5" s="104"/>
      <c r="C5" s="104"/>
      <c r="D5" s="3" t="s">
        <v>8</v>
      </c>
      <c r="E5" s="3" t="s">
        <v>9</v>
      </c>
      <c r="F5" s="3" t="s">
        <v>10</v>
      </c>
      <c r="G5" s="104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7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44.25" customHeight="1">
      <c r="A7" s="4"/>
      <c r="B7" s="53" t="s">
        <v>114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21" customFormat="1" ht="26.25">
      <c r="A8" s="23" t="s">
        <v>48</v>
      </c>
      <c r="B8" s="18" t="s">
        <v>49</v>
      </c>
      <c r="C8" s="11">
        <v>180</v>
      </c>
      <c r="D8" s="11">
        <v>12.18</v>
      </c>
      <c r="E8" s="11">
        <v>8.33</v>
      </c>
      <c r="F8" s="11">
        <v>30.7</v>
      </c>
      <c r="G8" s="11">
        <v>300.95999999999998</v>
      </c>
      <c r="H8" s="11">
        <v>7.0000000000000007E-2</v>
      </c>
      <c r="I8" s="11">
        <v>0.2</v>
      </c>
      <c r="J8" s="11">
        <v>115.34</v>
      </c>
      <c r="K8" s="11">
        <v>0.96</v>
      </c>
      <c r="L8" s="11">
        <v>265.68</v>
      </c>
      <c r="M8" s="11">
        <v>181.87</v>
      </c>
      <c r="N8" s="11">
        <v>18.29</v>
      </c>
      <c r="O8" s="11">
        <v>1.1100000000000001</v>
      </c>
    </row>
    <row r="9" spans="1:15">
      <c r="A9" s="8" t="s">
        <v>20</v>
      </c>
      <c r="B9" s="9" t="s">
        <v>21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54" t="s">
        <v>22</v>
      </c>
      <c r="B10" s="42" t="s">
        <v>23</v>
      </c>
      <c r="C10" s="52">
        <v>30</v>
      </c>
      <c r="D10" s="52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 t="s">
        <v>24</v>
      </c>
      <c r="B11" s="9" t="s">
        <v>25</v>
      </c>
      <c r="C11" s="29">
        <v>10</v>
      </c>
      <c r="D11" s="17">
        <v>0.1</v>
      </c>
      <c r="E11" s="17">
        <v>7.2</v>
      </c>
      <c r="F11" s="17">
        <v>0.13</v>
      </c>
      <c r="G11" s="17">
        <v>66</v>
      </c>
      <c r="H11" s="17">
        <v>0</v>
      </c>
      <c r="I11" s="17">
        <v>0</v>
      </c>
      <c r="J11" s="17">
        <v>45</v>
      </c>
      <c r="K11" s="17">
        <v>0.11</v>
      </c>
      <c r="L11" s="17">
        <v>2.4</v>
      </c>
      <c r="M11" s="17">
        <v>3</v>
      </c>
      <c r="N11" s="17">
        <v>0</v>
      </c>
      <c r="O11" s="17">
        <v>0.02</v>
      </c>
    </row>
    <row r="12" spans="1:15">
      <c r="A12" s="25"/>
      <c r="B12" s="9" t="s">
        <v>93</v>
      </c>
      <c r="C12" s="29">
        <v>80</v>
      </c>
      <c r="D12" s="17">
        <v>0.4</v>
      </c>
      <c r="E12" s="17">
        <v>0.3</v>
      </c>
      <c r="F12" s="17">
        <v>10.3</v>
      </c>
      <c r="G12" s="17">
        <v>47</v>
      </c>
      <c r="H12" s="17">
        <v>0</v>
      </c>
      <c r="I12" s="17">
        <v>5</v>
      </c>
      <c r="J12" s="17">
        <v>1</v>
      </c>
      <c r="K12" s="17">
        <v>0.4</v>
      </c>
      <c r="L12" s="17">
        <v>19</v>
      </c>
      <c r="M12" s="17">
        <v>16</v>
      </c>
      <c r="N12" s="17">
        <v>12</v>
      </c>
      <c r="O12" s="17">
        <v>2.2999999999999998</v>
      </c>
    </row>
    <row r="13" spans="1:15">
      <c r="A13" s="24"/>
      <c r="B13" s="61" t="s">
        <v>28</v>
      </c>
      <c r="C13" s="56">
        <f>C8+C9+C10+C11+C12</f>
        <v>500</v>
      </c>
      <c r="D13" s="56">
        <f t="shared" ref="D13:O13" si="0">D8+D9+D10+D11+D12</f>
        <v>15.299999999999999</v>
      </c>
      <c r="E13" s="56">
        <f t="shared" si="0"/>
        <v>16.16</v>
      </c>
      <c r="F13" s="56">
        <f t="shared" si="0"/>
        <v>64.400000000000006</v>
      </c>
      <c r="G13" s="56">
        <f t="shared" si="0"/>
        <v>545.66</v>
      </c>
      <c r="H13" s="56">
        <f t="shared" si="0"/>
        <v>7.0000000000000007E-2</v>
      </c>
      <c r="I13" s="56">
        <f t="shared" si="0"/>
        <v>5.23</v>
      </c>
      <c r="J13" s="56">
        <f t="shared" si="0"/>
        <v>161.34</v>
      </c>
      <c r="K13" s="56">
        <f t="shared" si="0"/>
        <v>2.0700000000000003</v>
      </c>
      <c r="L13" s="56">
        <f t="shared" si="0"/>
        <v>305.08</v>
      </c>
      <c r="M13" s="56">
        <f t="shared" si="0"/>
        <v>228.87</v>
      </c>
      <c r="N13" s="56">
        <f t="shared" si="0"/>
        <v>41.589999999999996</v>
      </c>
      <c r="O13" s="56">
        <f t="shared" si="0"/>
        <v>4.3100000000000005</v>
      </c>
    </row>
    <row r="14" spans="1:15">
      <c r="A14" s="57"/>
      <c r="B14" s="57"/>
      <c r="C14" s="57"/>
      <c r="D14" s="57"/>
    </row>
    <row r="15" spans="1:15">
      <c r="A15" s="103" t="s">
        <v>1</v>
      </c>
      <c r="B15" s="103" t="s">
        <v>2</v>
      </c>
      <c r="C15" s="103" t="s">
        <v>3</v>
      </c>
      <c r="D15" s="100" t="s">
        <v>4</v>
      </c>
      <c r="E15" s="101"/>
      <c r="F15" s="102"/>
      <c r="G15" s="103" t="s">
        <v>5</v>
      </c>
      <c r="H15" s="100" t="s">
        <v>6</v>
      </c>
      <c r="I15" s="101"/>
      <c r="J15" s="101"/>
      <c r="K15" s="102"/>
      <c r="L15" s="100" t="s">
        <v>7</v>
      </c>
      <c r="M15" s="101"/>
      <c r="N15" s="101"/>
      <c r="O15" s="102"/>
    </row>
    <row r="16" spans="1:15" ht="24">
      <c r="A16" s="104"/>
      <c r="B16" s="104"/>
      <c r="C16" s="104"/>
      <c r="D16" s="3" t="s">
        <v>8</v>
      </c>
      <c r="E16" s="3" t="s">
        <v>9</v>
      </c>
      <c r="F16" s="3" t="s">
        <v>10</v>
      </c>
      <c r="G16" s="104"/>
      <c r="H16" s="3" t="s">
        <v>11</v>
      </c>
      <c r="I16" s="3" t="s">
        <v>12</v>
      </c>
      <c r="J16" s="3" t="s">
        <v>13</v>
      </c>
      <c r="K16" s="3" t="s">
        <v>14</v>
      </c>
      <c r="L16" s="3" t="s">
        <v>15</v>
      </c>
      <c r="M16" s="3" t="s">
        <v>16</v>
      </c>
      <c r="N16" s="3" t="s">
        <v>17</v>
      </c>
      <c r="O16" s="3" t="s">
        <v>18</v>
      </c>
    </row>
    <row r="17" spans="1:1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</row>
    <row r="18" spans="1:15" ht="42.75">
      <c r="A18" s="23"/>
      <c r="B18" s="69" t="s">
        <v>115</v>
      </c>
      <c r="C18" s="70"/>
      <c r="D18" s="71"/>
      <c r="E18" s="71"/>
      <c r="F18" s="71"/>
      <c r="G18" s="71"/>
      <c r="H18" s="72"/>
      <c r="I18" s="73"/>
      <c r="J18" s="73"/>
      <c r="K18" s="73"/>
      <c r="L18" s="73"/>
      <c r="M18" s="73"/>
      <c r="N18" s="73"/>
      <c r="O18" s="73"/>
    </row>
    <row r="19" spans="1:15" ht="26.25">
      <c r="A19" s="8" t="s">
        <v>68</v>
      </c>
      <c r="B19" s="9" t="s">
        <v>67</v>
      </c>
      <c r="C19" s="10">
        <v>150</v>
      </c>
      <c r="D19" s="10">
        <v>10.34</v>
      </c>
      <c r="E19" s="10">
        <v>5.16</v>
      </c>
      <c r="F19" s="10">
        <v>29.29</v>
      </c>
      <c r="G19" s="10">
        <v>277.5</v>
      </c>
      <c r="H19" s="10">
        <v>0.79</v>
      </c>
      <c r="I19" s="10">
        <v>0.71</v>
      </c>
      <c r="J19" s="10">
        <v>62.44</v>
      </c>
      <c r="K19" s="10">
        <v>0.53</v>
      </c>
      <c r="L19" s="10">
        <v>127.95</v>
      </c>
      <c r="M19" s="10">
        <v>184.14</v>
      </c>
      <c r="N19" s="10">
        <v>23.81</v>
      </c>
      <c r="O19" s="10">
        <v>1.29</v>
      </c>
    </row>
    <row r="20" spans="1:15">
      <c r="A20" s="8" t="s">
        <v>20</v>
      </c>
      <c r="B20" s="9" t="s">
        <v>21</v>
      </c>
      <c r="C20" s="10">
        <v>200</v>
      </c>
      <c r="D20" s="10">
        <v>0.53</v>
      </c>
      <c r="E20" s="10">
        <v>0</v>
      </c>
      <c r="F20" s="10">
        <v>9.4700000000000006</v>
      </c>
      <c r="G20" s="10">
        <v>60</v>
      </c>
      <c r="H20" s="10">
        <v>0</v>
      </c>
      <c r="I20" s="10">
        <v>0.03</v>
      </c>
      <c r="J20" s="10">
        <v>0</v>
      </c>
      <c r="K20" s="10">
        <v>0</v>
      </c>
      <c r="L20" s="10">
        <v>11.1</v>
      </c>
      <c r="M20" s="10">
        <v>2.8</v>
      </c>
      <c r="N20" s="10">
        <v>1.4</v>
      </c>
      <c r="O20" s="10">
        <v>0.28000000000000003</v>
      </c>
    </row>
    <row r="21" spans="1:15">
      <c r="A21" s="74" t="s">
        <v>22</v>
      </c>
      <c r="B21" s="42" t="s">
        <v>23</v>
      </c>
      <c r="C21" s="52">
        <v>30</v>
      </c>
      <c r="D21" s="52">
        <v>1.39</v>
      </c>
      <c r="E21" s="52">
        <f>0.33/30*20</f>
        <v>0.22000000000000003</v>
      </c>
      <c r="F21" s="52">
        <v>9.1999999999999993</v>
      </c>
      <c r="G21" s="52">
        <v>47.8</v>
      </c>
      <c r="H21" s="75">
        <v>0</v>
      </c>
      <c r="I21" s="75">
        <v>0</v>
      </c>
      <c r="J21" s="75">
        <v>0</v>
      </c>
      <c r="K21" s="75">
        <v>0.4</v>
      </c>
      <c r="L21" s="75">
        <v>4.5999999999999996</v>
      </c>
      <c r="M21" s="75">
        <v>16.8</v>
      </c>
      <c r="N21" s="75">
        <v>6.6</v>
      </c>
      <c r="O21" s="75">
        <v>0.4</v>
      </c>
    </row>
    <row r="22" spans="1:15">
      <c r="A22" s="74"/>
      <c r="B22" s="9" t="s">
        <v>58</v>
      </c>
      <c r="C22" s="29">
        <v>120</v>
      </c>
      <c r="D22" s="66">
        <v>0.4</v>
      </c>
      <c r="E22" s="66">
        <v>0.4</v>
      </c>
      <c r="F22" s="66">
        <v>9.8000000000000007</v>
      </c>
      <c r="G22" s="66">
        <v>47</v>
      </c>
      <c r="H22" s="66">
        <v>0</v>
      </c>
      <c r="I22" s="66">
        <v>10</v>
      </c>
      <c r="J22" s="66">
        <v>3</v>
      </c>
      <c r="K22" s="66">
        <v>0.2</v>
      </c>
      <c r="L22" s="66">
        <v>16</v>
      </c>
      <c r="M22" s="66">
        <v>11</v>
      </c>
      <c r="N22" s="66">
        <v>9</v>
      </c>
      <c r="O22" s="66">
        <v>2.2000000000000002</v>
      </c>
    </row>
    <row r="23" spans="1:15">
      <c r="A23" s="8"/>
      <c r="B23" s="80" t="s">
        <v>28</v>
      </c>
      <c r="C23" s="79">
        <f>SUM(C19:C22)</f>
        <v>500</v>
      </c>
      <c r="D23" s="79">
        <f t="shared" ref="D23:O23" si="1">SUM(D19:D22)</f>
        <v>12.66</v>
      </c>
      <c r="E23" s="79">
        <f t="shared" si="1"/>
        <v>5.78</v>
      </c>
      <c r="F23" s="79">
        <f t="shared" si="1"/>
        <v>57.759999999999991</v>
      </c>
      <c r="G23" s="79">
        <f t="shared" si="1"/>
        <v>432.3</v>
      </c>
      <c r="H23" s="79">
        <f t="shared" si="1"/>
        <v>0.79</v>
      </c>
      <c r="I23" s="79">
        <f t="shared" si="1"/>
        <v>10.74</v>
      </c>
      <c r="J23" s="79">
        <f t="shared" si="1"/>
        <v>65.44</v>
      </c>
      <c r="K23" s="79">
        <f t="shared" si="1"/>
        <v>1.1300000000000001</v>
      </c>
      <c r="L23" s="79">
        <f t="shared" si="1"/>
        <v>159.65</v>
      </c>
      <c r="M23" s="79">
        <f t="shared" si="1"/>
        <v>214.74</v>
      </c>
      <c r="N23" s="79">
        <f t="shared" si="1"/>
        <v>40.809999999999995</v>
      </c>
      <c r="O23" s="79">
        <f t="shared" si="1"/>
        <v>4.17</v>
      </c>
    </row>
  </sheetData>
  <mergeCells count="14">
    <mergeCell ref="D4:F4"/>
    <mergeCell ref="G4:G5"/>
    <mergeCell ref="H4:K4"/>
    <mergeCell ref="L4:O4"/>
    <mergeCell ref="A4:A5"/>
    <mergeCell ref="B4:B5"/>
    <mergeCell ref="C4:C5"/>
    <mergeCell ref="H15:K15"/>
    <mergeCell ref="L15:O15"/>
    <mergeCell ref="A15:A16"/>
    <mergeCell ref="B15:B16"/>
    <mergeCell ref="C15:C16"/>
    <mergeCell ref="D15:F15"/>
    <mergeCell ref="G15:G16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6"/>
  <sheetViews>
    <sheetView topLeftCell="A5" workbookViewId="0">
      <selection activeCell="B19" sqref="B19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7.42578125" customWidth="1"/>
    <col min="5" max="5" width="7.28515625" customWidth="1"/>
    <col min="6" max="6" width="7.140625" customWidth="1"/>
    <col min="8" max="8" width="6.7109375" customWidth="1"/>
    <col min="9" max="10" width="6.85546875" customWidth="1"/>
    <col min="11" max="11" width="6.140625" customWidth="1"/>
    <col min="12" max="12" width="6.85546875" customWidth="1"/>
    <col min="13" max="13" width="6.7109375" customWidth="1"/>
    <col min="14" max="14" width="6.85546875" customWidth="1"/>
    <col min="15" max="15" width="5.42578125" customWidth="1"/>
  </cols>
  <sheetData>
    <row r="2" spans="1:15">
      <c r="A2" s="1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3" t="s">
        <v>1</v>
      </c>
      <c r="B4" s="103" t="s">
        <v>2</v>
      </c>
      <c r="C4" s="103" t="s">
        <v>3</v>
      </c>
      <c r="D4" s="100" t="s">
        <v>4</v>
      </c>
      <c r="E4" s="101"/>
      <c r="F4" s="102"/>
      <c r="G4" s="103" t="s">
        <v>5</v>
      </c>
      <c r="H4" s="100" t="s">
        <v>6</v>
      </c>
      <c r="I4" s="101"/>
      <c r="J4" s="101"/>
      <c r="K4" s="102"/>
      <c r="L4" s="100" t="s">
        <v>7</v>
      </c>
      <c r="M4" s="101"/>
      <c r="N4" s="101"/>
      <c r="O4" s="102"/>
    </row>
    <row r="5" spans="1:15" ht="24">
      <c r="A5" s="104"/>
      <c r="B5" s="104"/>
      <c r="C5" s="104"/>
      <c r="D5" s="3" t="s">
        <v>8</v>
      </c>
      <c r="E5" s="3" t="s">
        <v>9</v>
      </c>
      <c r="F5" s="3" t="s">
        <v>10</v>
      </c>
      <c r="G5" s="104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7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43.5">
      <c r="A7" s="4"/>
      <c r="B7" s="53" t="s">
        <v>114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51</v>
      </c>
      <c r="B8" s="9" t="s">
        <v>52</v>
      </c>
      <c r="C8" s="10">
        <v>150</v>
      </c>
      <c r="D8" s="10">
        <v>5.31</v>
      </c>
      <c r="E8" s="10">
        <v>3.19</v>
      </c>
      <c r="F8" s="10">
        <v>33.5</v>
      </c>
      <c r="G8" s="10">
        <v>184.29</v>
      </c>
      <c r="H8" s="10">
        <v>0.08</v>
      </c>
      <c r="I8" s="10">
        <v>0.84</v>
      </c>
      <c r="J8" s="10">
        <v>14.91</v>
      </c>
      <c r="K8" s="10">
        <v>0.08</v>
      </c>
      <c r="L8" s="10">
        <v>97.14</v>
      </c>
      <c r="M8" s="10">
        <v>129.55000000000001</v>
      </c>
      <c r="N8" s="10">
        <v>34</v>
      </c>
      <c r="O8" s="10">
        <v>0.89</v>
      </c>
    </row>
    <row r="9" spans="1:15">
      <c r="A9" s="24" t="s">
        <v>39</v>
      </c>
      <c r="B9" s="18" t="s">
        <v>40</v>
      </c>
      <c r="C9" s="19">
        <v>205</v>
      </c>
      <c r="D9" s="19">
        <v>0.13</v>
      </c>
      <c r="E9" s="19">
        <v>0.02</v>
      </c>
      <c r="F9" s="19">
        <v>15.73</v>
      </c>
      <c r="G9" s="19">
        <v>64.17</v>
      </c>
      <c r="H9" s="19">
        <v>0</v>
      </c>
      <c r="I9" s="19">
        <v>2.93</v>
      </c>
      <c r="J9" s="19">
        <v>0</v>
      </c>
      <c r="K9" s="19">
        <v>0.01</v>
      </c>
      <c r="L9" s="19">
        <v>14.7</v>
      </c>
      <c r="M9" s="19">
        <v>4.55</v>
      </c>
      <c r="N9" s="19">
        <v>2.48</v>
      </c>
      <c r="O9" s="19">
        <v>0.37</v>
      </c>
    </row>
    <row r="10" spans="1:15">
      <c r="A10" s="12" t="s">
        <v>22</v>
      </c>
      <c r="B10" s="48" t="s">
        <v>23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24</v>
      </c>
      <c r="B11" s="9" t="s">
        <v>25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26</v>
      </c>
      <c r="B12" s="9" t="s">
        <v>27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58</v>
      </c>
      <c r="C13" s="29">
        <v>100</v>
      </c>
      <c r="D13" s="66">
        <v>0.4</v>
      </c>
      <c r="E13" s="66">
        <v>0.4</v>
      </c>
      <c r="F13" s="66">
        <v>9.8000000000000007</v>
      </c>
      <c r="G13" s="66">
        <v>47</v>
      </c>
      <c r="H13" s="66">
        <v>0</v>
      </c>
      <c r="I13" s="66">
        <v>10</v>
      </c>
      <c r="J13" s="66">
        <v>3</v>
      </c>
      <c r="K13" s="66">
        <v>0.2</v>
      </c>
      <c r="L13" s="66">
        <v>16</v>
      </c>
      <c r="M13" s="66">
        <v>11</v>
      </c>
      <c r="N13" s="66">
        <v>9</v>
      </c>
      <c r="O13" s="66">
        <v>2.2000000000000002</v>
      </c>
    </row>
    <row r="14" spans="1:15">
      <c r="A14" s="8"/>
      <c r="B14" s="60" t="s">
        <v>28</v>
      </c>
      <c r="C14" s="65">
        <f>C8+C9+C10+C11+C12+C13</f>
        <v>515</v>
      </c>
      <c r="D14" s="65">
        <f t="shared" ref="D14:O14" si="0">D8+D9+D10+D11+D12+D13</f>
        <v>13.51</v>
      </c>
      <c r="E14" s="65">
        <f t="shared" si="0"/>
        <v>15.57</v>
      </c>
      <c r="F14" s="65">
        <f t="shared" si="0"/>
        <v>72.960000000000008</v>
      </c>
      <c r="G14" s="65">
        <f t="shared" si="0"/>
        <v>503.15999999999997</v>
      </c>
      <c r="H14" s="65">
        <f t="shared" si="0"/>
        <v>0.09</v>
      </c>
      <c r="I14" s="65">
        <f t="shared" si="0"/>
        <v>13.879999999999999</v>
      </c>
      <c r="J14" s="65">
        <f t="shared" si="0"/>
        <v>106.11</v>
      </c>
      <c r="K14" s="65">
        <f t="shared" si="0"/>
        <v>1.0799999999999998</v>
      </c>
      <c r="L14" s="65">
        <f t="shared" si="0"/>
        <v>269.14</v>
      </c>
      <c r="M14" s="65">
        <f t="shared" si="0"/>
        <v>248.3</v>
      </c>
      <c r="N14" s="65">
        <f t="shared" si="0"/>
        <v>60.629999999999995</v>
      </c>
      <c r="O14" s="65">
        <f t="shared" si="0"/>
        <v>4.2300000000000004</v>
      </c>
    </row>
    <row r="16" spans="1:15">
      <c r="A16" s="103" t="s">
        <v>1</v>
      </c>
      <c r="B16" s="103" t="s">
        <v>2</v>
      </c>
      <c r="C16" s="103" t="s">
        <v>3</v>
      </c>
      <c r="D16" s="100" t="s">
        <v>4</v>
      </c>
      <c r="E16" s="101"/>
      <c r="F16" s="102"/>
      <c r="G16" s="103" t="s">
        <v>5</v>
      </c>
      <c r="H16" s="100" t="s">
        <v>6</v>
      </c>
      <c r="I16" s="101"/>
      <c r="J16" s="101"/>
      <c r="K16" s="102"/>
      <c r="L16" s="100" t="s">
        <v>7</v>
      </c>
      <c r="M16" s="101"/>
      <c r="N16" s="101"/>
      <c r="O16" s="102"/>
    </row>
    <row r="17" spans="1:15" ht="24">
      <c r="A17" s="104"/>
      <c r="B17" s="104"/>
      <c r="C17" s="104"/>
      <c r="D17" s="3" t="s">
        <v>8</v>
      </c>
      <c r="E17" s="3" t="s">
        <v>9</v>
      </c>
      <c r="F17" s="3" t="s">
        <v>10</v>
      </c>
      <c r="G17" s="104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ht="42.75">
      <c r="A19" s="15"/>
      <c r="B19" s="69" t="s">
        <v>115</v>
      </c>
      <c r="C19" s="81"/>
      <c r="D19" s="82"/>
      <c r="E19" s="82"/>
      <c r="F19" s="82"/>
      <c r="G19" s="82"/>
      <c r="H19" s="83"/>
      <c r="I19" s="84"/>
      <c r="J19" s="84"/>
      <c r="K19" s="84"/>
      <c r="L19" s="84"/>
      <c r="M19" s="84"/>
      <c r="N19" s="84"/>
      <c r="O19" s="84"/>
    </row>
    <row r="20" spans="1:15">
      <c r="A20" s="8" t="s">
        <v>69</v>
      </c>
      <c r="B20" s="9" t="s">
        <v>84</v>
      </c>
      <c r="C20" s="10">
        <v>60</v>
      </c>
      <c r="D20" s="10">
        <v>0.54</v>
      </c>
      <c r="E20" s="10">
        <v>0</v>
      </c>
      <c r="F20" s="10">
        <v>1.71</v>
      </c>
      <c r="G20" s="10">
        <v>10.199999999999999</v>
      </c>
      <c r="H20" s="10">
        <v>0.03</v>
      </c>
      <c r="I20" s="10">
        <v>6.72</v>
      </c>
      <c r="J20" s="10">
        <v>40.799999999999997</v>
      </c>
      <c r="K20" s="10">
        <v>0.24</v>
      </c>
      <c r="L20" s="10">
        <v>9.3000000000000007</v>
      </c>
      <c r="M20" s="10">
        <v>16.8</v>
      </c>
      <c r="N20" s="10">
        <v>10.199999999999999</v>
      </c>
      <c r="O20" s="10">
        <v>0.42</v>
      </c>
    </row>
    <row r="21" spans="1:15">
      <c r="A21" s="8" t="s">
        <v>85</v>
      </c>
      <c r="B21" s="9" t="s">
        <v>95</v>
      </c>
      <c r="C21" s="10">
        <v>75</v>
      </c>
      <c r="D21" s="10">
        <v>10</v>
      </c>
      <c r="E21" s="10">
        <v>15</v>
      </c>
      <c r="F21" s="10">
        <v>10.31</v>
      </c>
      <c r="G21" s="10">
        <v>223</v>
      </c>
      <c r="H21" s="10">
        <v>0.19</v>
      </c>
      <c r="I21" s="10">
        <v>0.92</v>
      </c>
      <c r="J21" s="10">
        <v>30</v>
      </c>
      <c r="K21" s="10">
        <v>2.06</v>
      </c>
      <c r="L21" s="10">
        <v>21.62</v>
      </c>
      <c r="M21" s="10">
        <v>85.51</v>
      </c>
      <c r="N21" s="10">
        <v>17.32</v>
      </c>
      <c r="O21" s="10">
        <v>0.88</v>
      </c>
    </row>
    <row r="22" spans="1:15">
      <c r="A22" s="8" t="s">
        <v>86</v>
      </c>
      <c r="B22" s="9" t="s">
        <v>87</v>
      </c>
      <c r="C22" s="10">
        <v>150</v>
      </c>
      <c r="D22" s="10">
        <v>3.64</v>
      </c>
      <c r="E22" s="10">
        <v>4.22</v>
      </c>
      <c r="F22" s="10">
        <v>30.67</v>
      </c>
      <c r="G22" s="10">
        <v>199.95</v>
      </c>
      <c r="H22" s="10">
        <v>0.02</v>
      </c>
      <c r="I22" s="10">
        <v>0</v>
      </c>
      <c r="J22" s="10">
        <v>0</v>
      </c>
      <c r="K22" s="10">
        <v>23.7</v>
      </c>
      <c r="L22" s="10">
        <v>2.42</v>
      </c>
      <c r="M22" s="10">
        <v>60.6</v>
      </c>
      <c r="N22" s="10">
        <v>19.010000000000002</v>
      </c>
      <c r="O22" s="10">
        <v>0.51</v>
      </c>
    </row>
    <row r="23" spans="1:15">
      <c r="A23" s="8" t="s">
        <v>20</v>
      </c>
      <c r="B23" s="9" t="s">
        <v>21</v>
      </c>
      <c r="C23" s="10">
        <v>200</v>
      </c>
      <c r="D23" s="10">
        <v>0.53</v>
      </c>
      <c r="E23" s="10">
        <v>0</v>
      </c>
      <c r="F23" s="10">
        <v>9.4700000000000006</v>
      </c>
      <c r="G23" s="10">
        <v>60</v>
      </c>
      <c r="H23" s="10">
        <v>0</v>
      </c>
      <c r="I23" s="10">
        <v>0.03</v>
      </c>
      <c r="J23" s="10">
        <v>0</v>
      </c>
      <c r="K23" s="10">
        <v>0</v>
      </c>
      <c r="L23" s="10">
        <v>11.1</v>
      </c>
      <c r="M23" s="10">
        <v>2.8</v>
      </c>
      <c r="N23" s="10">
        <v>1.4</v>
      </c>
      <c r="O23" s="10">
        <v>0.28000000000000003</v>
      </c>
    </row>
    <row r="24" spans="1:15">
      <c r="A24" s="85" t="s">
        <v>22</v>
      </c>
      <c r="B24" s="86" t="s">
        <v>23</v>
      </c>
      <c r="C24" s="20">
        <v>20</v>
      </c>
      <c r="D24" s="20">
        <v>1.39</v>
      </c>
      <c r="E24" s="20">
        <f>0.33/30*20</f>
        <v>0.22000000000000003</v>
      </c>
      <c r="F24" s="20">
        <v>9.1999999999999993</v>
      </c>
      <c r="G24" s="20">
        <v>47.8</v>
      </c>
      <c r="H24" s="87">
        <v>0</v>
      </c>
      <c r="I24" s="87">
        <v>0</v>
      </c>
      <c r="J24" s="87">
        <v>0</v>
      </c>
      <c r="K24" s="87">
        <v>0.4</v>
      </c>
      <c r="L24" s="87">
        <v>4.5999999999999996</v>
      </c>
      <c r="M24" s="87">
        <v>16.8</v>
      </c>
      <c r="N24" s="87">
        <v>6.6</v>
      </c>
      <c r="O24" s="87">
        <v>0.4</v>
      </c>
    </row>
    <row r="25" spans="1:15">
      <c r="A25" s="85" t="s">
        <v>22</v>
      </c>
      <c r="B25" s="88" t="s">
        <v>73</v>
      </c>
      <c r="C25" s="89">
        <v>30</v>
      </c>
      <c r="D25" s="90">
        <v>1.96</v>
      </c>
      <c r="E25" s="90">
        <f>0.44/40*30</f>
        <v>0.32999999999999996</v>
      </c>
      <c r="F25" s="90">
        <v>13.82</v>
      </c>
      <c r="G25" s="90">
        <v>68.97</v>
      </c>
      <c r="H25" s="87">
        <v>0.03</v>
      </c>
      <c r="I25" s="87">
        <v>0</v>
      </c>
      <c r="J25" s="87">
        <v>0</v>
      </c>
      <c r="K25" s="87">
        <v>0.27</v>
      </c>
      <c r="L25" s="87">
        <v>6.9</v>
      </c>
      <c r="M25" s="87">
        <v>31.8</v>
      </c>
      <c r="N25" s="87">
        <v>7.5</v>
      </c>
      <c r="O25" s="87">
        <v>0.93</v>
      </c>
    </row>
    <row r="26" spans="1:15">
      <c r="A26" s="91"/>
      <c r="B26" s="80" t="s">
        <v>28</v>
      </c>
      <c r="C26" s="92">
        <f>SUM(C20:C25)</f>
        <v>535</v>
      </c>
      <c r="D26" s="92">
        <f t="shared" ref="D26:N26" si="1">SUM(D20:D25)</f>
        <v>18.059999999999999</v>
      </c>
      <c r="E26" s="92">
        <f t="shared" si="1"/>
        <v>19.769999999999996</v>
      </c>
      <c r="F26" s="92">
        <f t="shared" si="1"/>
        <v>75.180000000000007</v>
      </c>
      <c r="G26" s="92">
        <f t="shared" si="1"/>
        <v>609.91999999999996</v>
      </c>
      <c r="H26" s="92">
        <f t="shared" si="1"/>
        <v>0.27</v>
      </c>
      <c r="I26" s="92">
        <f t="shared" si="1"/>
        <v>7.67</v>
      </c>
      <c r="J26" s="92">
        <f t="shared" si="1"/>
        <v>70.8</v>
      </c>
      <c r="K26" s="92">
        <f t="shared" si="1"/>
        <v>26.669999999999998</v>
      </c>
      <c r="L26" s="92">
        <f t="shared" si="1"/>
        <v>55.940000000000005</v>
      </c>
      <c r="M26" s="92">
        <f t="shared" si="1"/>
        <v>214.31000000000003</v>
      </c>
      <c r="N26" s="92">
        <f t="shared" si="1"/>
        <v>62.03</v>
      </c>
      <c r="O26" s="92">
        <f>SUM(O20:O25)</f>
        <v>3.42</v>
      </c>
    </row>
  </sheetData>
  <mergeCells count="14">
    <mergeCell ref="L4:O4"/>
    <mergeCell ref="C4:C5"/>
    <mergeCell ref="A4:A5"/>
    <mergeCell ref="B4:B5"/>
    <mergeCell ref="D4:F4"/>
    <mergeCell ref="G4:G5"/>
    <mergeCell ref="H4:K4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25"/>
  <sheetViews>
    <sheetView topLeftCell="A2" workbookViewId="0">
      <selection activeCell="B19" sqref="B19"/>
    </sheetView>
  </sheetViews>
  <sheetFormatPr defaultRowHeight="15"/>
  <cols>
    <col min="1" max="1" width="10.5703125" customWidth="1"/>
    <col min="2" max="2" width="27.7109375" customWidth="1"/>
    <col min="3" max="3" width="8.28515625" customWidth="1"/>
    <col min="4" max="4" width="6.7109375" customWidth="1"/>
    <col min="5" max="5" width="6.5703125" customWidth="1"/>
    <col min="6" max="6" width="6.7109375" customWidth="1"/>
    <col min="7" max="7" width="8.28515625" customWidth="1"/>
    <col min="8" max="8" width="7" customWidth="1"/>
    <col min="9" max="9" width="6.28515625" customWidth="1"/>
    <col min="10" max="10" width="7.140625" customWidth="1"/>
    <col min="11" max="11" width="6.85546875" customWidth="1"/>
    <col min="12" max="12" width="7.140625" customWidth="1"/>
    <col min="13" max="14" width="6.42578125" customWidth="1"/>
    <col min="15" max="15" width="6.140625" customWidth="1"/>
  </cols>
  <sheetData>
    <row r="2" spans="1:15">
      <c r="A2" s="1" t="s">
        <v>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3" t="s">
        <v>1</v>
      </c>
      <c r="B4" s="103" t="s">
        <v>2</v>
      </c>
      <c r="C4" s="103" t="s">
        <v>3</v>
      </c>
      <c r="D4" s="100" t="s">
        <v>4</v>
      </c>
      <c r="E4" s="101"/>
      <c r="F4" s="102"/>
      <c r="G4" s="103" t="s">
        <v>5</v>
      </c>
      <c r="H4" s="100" t="s">
        <v>6</v>
      </c>
      <c r="I4" s="101"/>
      <c r="J4" s="101"/>
      <c r="K4" s="102"/>
      <c r="L4" s="100" t="s">
        <v>7</v>
      </c>
      <c r="M4" s="101"/>
      <c r="N4" s="101"/>
      <c r="O4" s="102"/>
    </row>
    <row r="5" spans="1:15" ht="24">
      <c r="A5" s="104"/>
      <c r="B5" s="104"/>
      <c r="C5" s="104"/>
      <c r="D5" s="3" t="s">
        <v>8</v>
      </c>
      <c r="E5" s="3" t="s">
        <v>9</v>
      </c>
      <c r="F5" s="3" t="s">
        <v>10</v>
      </c>
      <c r="G5" s="104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7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s="59" customFormat="1" ht="43.5">
      <c r="A7" s="58"/>
      <c r="B7" s="53" t="s">
        <v>114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59" customFormat="1">
      <c r="A8" s="58"/>
      <c r="B8" s="9" t="s">
        <v>94</v>
      </c>
      <c r="C8" s="10">
        <v>30</v>
      </c>
      <c r="D8" s="10">
        <v>0.27</v>
      </c>
      <c r="E8" s="10">
        <v>0</v>
      </c>
      <c r="F8" s="10">
        <v>0.85</v>
      </c>
      <c r="G8" s="10">
        <v>5.0999999999999996</v>
      </c>
      <c r="H8" s="10">
        <v>0.03</v>
      </c>
      <c r="I8" s="10">
        <v>3</v>
      </c>
      <c r="J8" s="10">
        <v>20.399999999999999</v>
      </c>
      <c r="K8" s="10">
        <v>0.12</v>
      </c>
      <c r="L8" s="10">
        <v>4.1500000000000004</v>
      </c>
      <c r="M8" s="10">
        <v>8.4</v>
      </c>
      <c r="N8" s="10">
        <v>5.0999999999999996</v>
      </c>
      <c r="O8" s="10">
        <v>0.21</v>
      </c>
    </row>
    <row r="9" spans="1:15" ht="26.25">
      <c r="A9" s="8" t="s">
        <v>63</v>
      </c>
      <c r="B9" s="9" t="s">
        <v>62</v>
      </c>
      <c r="C9" s="10">
        <v>80</v>
      </c>
      <c r="D9" s="10">
        <v>7</v>
      </c>
      <c r="E9" s="10">
        <v>15</v>
      </c>
      <c r="F9" s="10">
        <v>8</v>
      </c>
      <c r="G9" s="10">
        <v>192</v>
      </c>
      <c r="H9" s="10">
        <v>0</v>
      </c>
      <c r="I9" s="10">
        <v>1</v>
      </c>
      <c r="J9" s="10">
        <v>22</v>
      </c>
      <c r="K9" s="10">
        <v>0</v>
      </c>
      <c r="L9" s="10">
        <v>17</v>
      </c>
      <c r="M9" s="10">
        <v>77</v>
      </c>
      <c r="N9" s="10">
        <v>13</v>
      </c>
      <c r="O9" s="10">
        <v>1</v>
      </c>
    </row>
    <row r="10" spans="1:15">
      <c r="A10" s="67" t="s">
        <v>65</v>
      </c>
      <c r="B10" s="22" t="s">
        <v>64</v>
      </c>
      <c r="C10" s="10">
        <v>150</v>
      </c>
      <c r="D10" s="10">
        <v>4.5</v>
      </c>
      <c r="E10" s="10">
        <v>5.0999999999999996</v>
      </c>
      <c r="F10" s="10">
        <v>21.9</v>
      </c>
      <c r="G10" s="10">
        <v>151.5</v>
      </c>
      <c r="H10" s="68">
        <v>0.1</v>
      </c>
      <c r="I10" s="68">
        <v>0</v>
      </c>
      <c r="J10" s="68">
        <v>0</v>
      </c>
      <c r="K10" s="68">
        <v>1.4</v>
      </c>
      <c r="L10" s="68">
        <v>18</v>
      </c>
      <c r="M10" s="68">
        <v>108</v>
      </c>
      <c r="N10" s="68">
        <v>73.5</v>
      </c>
      <c r="O10" s="68">
        <v>2.4</v>
      </c>
    </row>
    <row r="11" spans="1:15">
      <c r="A11" s="12" t="s">
        <v>22</v>
      </c>
      <c r="B11" s="48" t="s">
        <v>23</v>
      </c>
      <c r="C11" s="13">
        <v>30</v>
      </c>
      <c r="D11" s="13">
        <v>2.09</v>
      </c>
      <c r="E11" s="13">
        <v>0.33</v>
      </c>
      <c r="F11" s="13">
        <v>13.8</v>
      </c>
      <c r="G11" s="13">
        <v>71.7</v>
      </c>
      <c r="H11" s="14">
        <v>0</v>
      </c>
      <c r="I11" s="14">
        <v>0</v>
      </c>
      <c r="J11" s="14">
        <v>0</v>
      </c>
      <c r="K11" s="14">
        <v>0.6</v>
      </c>
      <c r="L11" s="14">
        <v>6.9</v>
      </c>
      <c r="M11" s="14">
        <v>25.2</v>
      </c>
      <c r="N11" s="14">
        <v>9.9</v>
      </c>
      <c r="O11" s="14">
        <v>0.6</v>
      </c>
    </row>
    <row r="12" spans="1:15">
      <c r="A12" s="8" t="s">
        <v>24</v>
      </c>
      <c r="B12" s="9" t="s">
        <v>25</v>
      </c>
      <c r="C12" s="10">
        <v>10</v>
      </c>
      <c r="D12" s="10">
        <v>0.1</v>
      </c>
      <c r="E12" s="10">
        <v>7.2</v>
      </c>
      <c r="F12" s="10">
        <v>0.13</v>
      </c>
      <c r="G12" s="10">
        <v>66</v>
      </c>
      <c r="H12" s="10">
        <v>0</v>
      </c>
      <c r="I12" s="10">
        <v>0</v>
      </c>
      <c r="J12" s="10">
        <v>45</v>
      </c>
      <c r="K12" s="10">
        <v>0.11</v>
      </c>
      <c r="L12" s="10">
        <v>2.4</v>
      </c>
      <c r="M12" s="10">
        <v>3</v>
      </c>
      <c r="N12" s="10">
        <v>0</v>
      </c>
      <c r="O12" s="10">
        <v>0.02</v>
      </c>
    </row>
    <row r="13" spans="1:15">
      <c r="A13" s="8" t="s">
        <v>20</v>
      </c>
      <c r="B13" s="9" t="s">
        <v>21</v>
      </c>
      <c r="C13" s="10">
        <v>200</v>
      </c>
      <c r="D13" s="10">
        <v>0.53</v>
      </c>
      <c r="E13" s="10">
        <v>0</v>
      </c>
      <c r="F13" s="10">
        <v>9.4700000000000006</v>
      </c>
      <c r="G13" s="10">
        <v>60</v>
      </c>
      <c r="H13" s="10">
        <v>0</v>
      </c>
      <c r="I13" s="10">
        <v>0.03</v>
      </c>
      <c r="J13" s="10">
        <v>0</v>
      </c>
      <c r="K13" s="10">
        <v>0</v>
      </c>
      <c r="L13" s="10">
        <v>11.1</v>
      </c>
      <c r="M13" s="10">
        <v>2.8</v>
      </c>
      <c r="N13" s="10">
        <v>1.4</v>
      </c>
      <c r="O13" s="10">
        <v>0.28000000000000003</v>
      </c>
    </row>
    <row r="14" spans="1:15" s="64" customFormat="1">
      <c r="A14" s="62"/>
      <c r="B14" s="60" t="s">
        <v>28</v>
      </c>
      <c r="C14" s="63">
        <f>SUM(C8:C13)</f>
        <v>500</v>
      </c>
      <c r="D14" s="63">
        <f t="shared" ref="D14:O14" si="0">SUM(D8:D13)</f>
        <v>14.489999999999998</v>
      </c>
      <c r="E14" s="63">
        <f t="shared" si="0"/>
        <v>27.63</v>
      </c>
      <c r="F14" s="63">
        <f t="shared" si="0"/>
        <v>54.15</v>
      </c>
      <c r="G14" s="63">
        <f t="shared" si="0"/>
        <v>546.29999999999995</v>
      </c>
      <c r="H14" s="63">
        <f t="shared" si="0"/>
        <v>0.13</v>
      </c>
      <c r="I14" s="63">
        <f t="shared" si="0"/>
        <v>4.03</v>
      </c>
      <c r="J14" s="63">
        <f t="shared" si="0"/>
        <v>87.4</v>
      </c>
      <c r="K14" s="63">
        <f t="shared" si="0"/>
        <v>2.23</v>
      </c>
      <c r="L14" s="63">
        <f t="shared" si="0"/>
        <v>59.55</v>
      </c>
      <c r="M14" s="63">
        <f t="shared" si="0"/>
        <v>224.4</v>
      </c>
      <c r="N14" s="63">
        <f t="shared" si="0"/>
        <v>102.9</v>
      </c>
      <c r="O14" s="63">
        <f t="shared" si="0"/>
        <v>4.51</v>
      </c>
    </row>
    <row r="16" spans="1:15">
      <c r="A16" s="103" t="s">
        <v>1</v>
      </c>
      <c r="B16" s="103" t="s">
        <v>2</v>
      </c>
      <c r="C16" s="103" t="s">
        <v>3</v>
      </c>
      <c r="D16" s="100" t="s">
        <v>4</v>
      </c>
      <c r="E16" s="101"/>
      <c r="F16" s="102"/>
      <c r="G16" s="103" t="s">
        <v>5</v>
      </c>
      <c r="H16" s="100" t="s">
        <v>6</v>
      </c>
      <c r="I16" s="101"/>
      <c r="J16" s="101"/>
      <c r="K16" s="102"/>
      <c r="L16" s="100" t="s">
        <v>7</v>
      </c>
      <c r="M16" s="101"/>
      <c r="N16" s="101"/>
      <c r="O16" s="102"/>
    </row>
    <row r="17" spans="1:15" ht="24">
      <c r="A17" s="104"/>
      <c r="B17" s="104"/>
      <c r="C17" s="104"/>
      <c r="D17" s="3" t="s">
        <v>8</v>
      </c>
      <c r="E17" s="3" t="s">
        <v>9</v>
      </c>
      <c r="F17" s="3" t="s">
        <v>10</v>
      </c>
      <c r="G17" s="104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ht="42.75">
      <c r="A19" s="23"/>
      <c r="B19" s="69" t="s">
        <v>115</v>
      </c>
      <c r="C19" s="70"/>
      <c r="D19" s="71"/>
      <c r="E19" s="71"/>
      <c r="F19" s="71"/>
      <c r="G19" s="71"/>
      <c r="H19" s="72"/>
      <c r="I19" s="73"/>
      <c r="J19" s="73"/>
      <c r="K19" s="73"/>
      <c r="L19" s="73"/>
      <c r="M19" s="73"/>
      <c r="N19" s="73"/>
      <c r="O19" s="73"/>
    </row>
    <row r="20" spans="1:15">
      <c r="A20" s="23" t="s">
        <v>74</v>
      </c>
      <c r="B20" s="18" t="s">
        <v>97</v>
      </c>
      <c r="C20" s="11">
        <v>60</v>
      </c>
      <c r="D20" s="11">
        <v>0.77</v>
      </c>
      <c r="E20" s="11">
        <v>3.71</v>
      </c>
      <c r="F20" s="11">
        <v>1.07</v>
      </c>
      <c r="G20" s="11">
        <v>10</v>
      </c>
      <c r="H20" s="11">
        <v>0.05</v>
      </c>
      <c r="I20" s="11">
        <v>12.18</v>
      </c>
      <c r="J20" s="11">
        <v>0</v>
      </c>
      <c r="K20" s="11">
        <v>2.02</v>
      </c>
      <c r="L20" s="11">
        <v>10.33</v>
      </c>
      <c r="M20" s="11">
        <v>19.27</v>
      </c>
      <c r="N20" s="11">
        <v>10.57</v>
      </c>
      <c r="O20" s="11">
        <v>0.5</v>
      </c>
    </row>
    <row r="21" spans="1:15">
      <c r="A21" s="25" t="s">
        <v>68</v>
      </c>
      <c r="B21" s="9" t="s">
        <v>101</v>
      </c>
      <c r="C21" s="97">
        <v>200</v>
      </c>
      <c r="D21" s="97">
        <v>7.14</v>
      </c>
      <c r="E21" s="97">
        <v>10.11</v>
      </c>
      <c r="F21" s="97">
        <v>7.78</v>
      </c>
      <c r="G21" s="97">
        <v>336</v>
      </c>
      <c r="H21" s="97">
        <v>0.06</v>
      </c>
      <c r="I21" s="97">
        <v>0.41</v>
      </c>
      <c r="J21" s="97">
        <v>36.18</v>
      </c>
      <c r="K21" s="97">
        <v>0.09</v>
      </c>
      <c r="L21" s="97">
        <v>62.56</v>
      </c>
      <c r="M21" s="97">
        <v>62.82</v>
      </c>
      <c r="N21" s="97">
        <v>12.93</v>
      </c>
      <c r="O21" s="97">
        <v>23.18</v>
      </c>
    </row>
    <row r="22" spans="1:15">
      <c r="A22" s="8" t="s">
        <v>83</v>
      </c>
      <c r="B22" s="9" t="s">
        <v>100</v>
      </c>
      <c r="C22" s="10">
        <v>200</v>
      </c>
      <c r="D22" s="10">
        <v>0.16</v>
      </c>
      <c r="E22" s="10">
        <v>0.08</v>
      </c>
      <c r="F22" s="10">
        <v>27.5</v>
      </c>
      <c r="G22" s="10">
        <v>106.36</v>
      </c>
      <c r="H22" s="10">
        <v>0.01</v>
      </c>
      <c r="I22" s="10">
        <v>24</v>
      </c>
      <c r="J22" s="10">
        <v>0</v>
      </c>
      <c r="K22" s="10">
        <v>0.2</v>
      </c>
      <c r="L22" s="10">
        <v>8.1999999999999993</v>
      </c>
      <c r="M22" s="10">
        <v>9</v>
      </c>
      <c r="N22" s="10">
        <v>4.4000000000000004</v>
      </c>
      <c r="O22" s="10">
        <v>0.14000000000000001</v>
      </c>
    </row>
    <row r="23" spans="1:15">
      <c r="A23" s="85"/>
      <c r="B23" s="42" t="s">
        <v>111</v>
      </c>
      <c r="C23" s="20">
        <v>50</v>
      </c>
      <c r="D23" s="20">
        <v>1.39</v>
      </c>
      <c r="E23" s="20">
        <f>0.33/30*20</f>
        <v>0.22000000000000003</v>
      </c>
      <c r="F23" s="20">
        <v>14.5</v>
      </c>
      <c r="G23" s="20">
        <v>120</v>
      </c>
      <c r="H23" s="87">
        <v>0</v>
      </c>
      <c r="I23" s="87">
        <v>0</v>
      </c>
      <c r="J23" s="87">
        <v>0</v>
      </c>
      <c r="K23" s="87">
        <v>0.4</v>
      </c>
      <c r="L23" s="87">
        <v>4.5999999999999996</v>
      </c>
      <c r="M23" s="87">
        <v>16.8</v>
      </c>
      <c r="N23" s="87">
        <v>6.6</v>
      </c>
      <c r="O23" s="87">
        <v>0.4</v>
      </c>
    </row>
    <row r="24" spans="1:15">
      <c r="A24" s="85" t="s">
        <v>22</v>
      </c>
      <c r="B24" s="76" t="s">
        <v>73</v>
      </c>
      <c r="C24" s="89">
        <v>30</v>
      </c>
      <c r="D24" s="90">
        <v>1.96</v>
      </c>
      <c r="E24" s="90">
        <f>0.44/40*30</f>
        <v>0.32999999999999996</v>
      </c>
      <c r="F24" s="90">
        <v>13.82</v>
      </c>
      <c r="G24" s="90">
        <v>68.97</v>
      </c>
      <c r="H24" s="87">
        <v>0.03</v>
      </c>
      <c r="I24" s="87">
        <v>0</v>
      </c>
      <c r="J24" s="87">
        <v>0</v>
      </c>
      <c r="K24" s="87">
        <v>0.27</v>
      </c>
      <c r="L24" s="87">
        <v>6.9</v>
      </c>
      <c r="M24" s="87">
        <v>31.8</v>
      </c>
      <c r="N24" s="87">
        <v>7.5</v>
      </c>
      <c r="O24" s="87">
        <v>0.93</v>
      </c>
    </row>
    <row r="25" spans="1:15">
      <c r="A25" s="8"/>
      <c r="B25" s="80" t="s">
        <v>28</v>
      </c>
      <c r="C25" s="79">
        <f t="shared" ref="C25:O25" si="1">SUM(C20:C24)</f>
        <v>540</v>
      </c>
      <c r="D25" s="79">
        <f t="shared" si="1"/>
        <v>11.420000000000002</v>
      </c>
      <c r="E25" s="79">
        <f t="shared" si="1"/>
        <v>14.450000000000001</v>
      </c>
      <c r="F25" s="79">
        <f t="shared" si="1"/>
        <v>64.67</v>
      </c>
      <c r="G25" s="79">
        <f t="shared" si="1"/>
        <v>641.33000000000004</v>
      </c>
      <c r="H25" s="79">
        <f t="shared" si="1"/>
        <v>0.15</v>
      </c>
      <c r="I25" s="79">
        <f t="shared" si="1"/>
        <v>36.590000000000003</v>
      </c>
      <c r="J25" s="79">
        <f t="shared" si="1"/>
        <v>36.18</v>
      </c>
      <c r="K25" s="79">
        <f t="shared" si="1"/>
        <v>2.98</v>
      </c>
      <c r="L25" s="79">
        <f t="shared" si="1"/>
        <v>92.59</v>
      </c>
      <c r="M25" s="79">
        <f t="shared" si="1"/>
        <v>139.69</v>
      </c>
      <c r="N25" s="79">
        <f t="shared" si="1"/>
        <v>42</v>
      </c>
      <c r="O25" s="79">
        <f t="shared" si="1"/>
        <v>25.15</v>
      </c>
    </row>
  </sheetData>
  <mergeCells count="14">
    <mergeCell ref="A4:A5"/>
    <mergeCell ref="D4:F4"/>
    <mergeCell ref="G4:G5"/>
    <mergeCell ref="H4:K4"/>
    <mergeCell ref="L4:O4"/>
    <mergeCell ref="B4:B5"/>
    <mergeCell ref="C4:C5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3"/>
  <sheetViews>
    <sheetView topLeftCell="A6" workbookViewId="0">
      <selection activeCell="B19" sqref="B19"/>
    </sheetView>
  </sheetViews>
  <sheetFormatPr defaultRowHeight="15"/>
  <cols>
    <col min="1" max="1" width="10.5703125" customWidth="1"/>
    <col min="2" max="2" width="27.28515625" customWidth="1"/>
    <col min="3" max="3" width="7.85546875" customWidth="1"/>
    <col min="4" max="4" width="6.7109375" customWidth="1"/>
    <col min="5" max="5" width="7.42578125" customWidth="1"/>
    <col min="6" max="6" width="7" customWidth="1"/>
    <col min="7" max="7" width="9" customWidth="1"/>
    <col min="8" max="8" width="6.42578125" customWidth="1"/>
    <col min="9" max="9" width="6.85546875" customWidth="1"/>
    <col min="10" max="10" width="7.85546875" customWidth="1"/>
    <col min="11" max="12" width="6.5703125" customWidth="1"/>
    <col min="13" max="13" width="7" customWidth="1"/>
    <col min="14" max="15" width="6.28515625" customWidth="1"/>
  </cols>
  <sheetData>
    <row r="2" spans="1:15">
      <c r="A2" s="1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3" t="s">
        <v>1</v>
      </c>
      <c r="B4" s="103" t="s">
        <v>2</v>
      </c>
      <c r="C4" s="103" t="s">
        <v>3</v>
      </c>
      <c r="D4" s="100" t="s">
        <v>4</v>
      </c>
      <c r="E4" s="101"/>
      <c r="F4" s="102"/>
      <c r="G4" s="103" t="s">
        <v>5</v>
      </c>
      <c r="H4" s="100" t="s">
        <v>6</v>
      </c>
      <c r="I4" s="101"/>
      <c r="J4" s="101"/>
      <c r="K4" s="102"/>
      <c r="L4" s="100" t="s">
        <v>7</v>
      </c>
      <c r="M4" s="101"/>
      <c r="N4" s="101"/>
      <c r="O4" s="102"/>
    </row>
    <row r="5" spans="1:15" ht="24">
      <c r="A5" s="104"/>
      <c r="B5" s="104"/>
      <c r="C5" s="104"/>
      <c r="D5" s="3" t="s">
        <v>8</v>
      </c>
      <c r="E5" s="3" t="s">
        <v>9</v>
      </c>
      <c r="F5" s="3" t="s">
        <v>10</v>
      </c>
      <c r="G5" s="104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7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42" customHeight="1">
      <c r="A7" s="4"/>
      <c r="B7" s="53" t="s">
        <v>114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51</v>
      </c>
      <c r="B8" s="9" t="s">
        <v>55</v>
      </c>
      <c r="C8" s="10">
        <v>150</v>
      </c>
      <c r="D8" s="10">
        <v>5.53</v>
      </c>
      <c r="E8" s="10">
        <v>3.99</v>
      </c>
      <c r="F8" s="10">
        <v>31.51</v>
      </c>
      <c r="G8" s="10">
        <v>184.29</v>
      </c>
      <c r="H8" s="10">
        <v>0.15</v>
      </c>
      <c r="I8" s="10">
        <v>0.84</v>
      </c>
      <c r="J8" s="10">
        <v>14.14</v>
      </c>
      <c r="K8" s="10">
        <v>0.44</v>
      </c>
      <c r="L8" s="10">
        <v>206.03</v>
      </c>
      <c r="M8" s="10">
        <v>162.36000000000001</v>
      </c>
      <c r="N8" s="10">
        <v>43.33</v>
      </c>
      <c r="O8" s="10">
        <v>1.23</v>
      </c>
    </row>
    <row r="9" spans="1:15">
      <c r="A9" s="8" t="s">
        <v>20</v>
      </c>
      <c r="B9" s="9" t="s">
        <v>21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12" t="s">
        <v>22</v>
      </c>
      <c r="B10" s="48" t="s">
        <v>23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24</v>
      </c>
      <c r="B11" s="9" t="s">
        <v>25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26</v>
      </c>
      <c r="B12" s="9" t="s">
        <v>27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66</v>
      </c>
      <c r="C13" s="11">
        <v>100</v>
      </c>
      <c r="D13" s="11">
        <v>1.5</v>
      </c>
      <c r="E13" s="10">
        <v>0.5</v>
      </c>
      <c r="F13" s="10">
        <v>21</v>
      </c>
      <c r="G13" s="10">
        <v>96</v>
      </c>
      <c r="H13" s="10">
        <v>0</v>
      </c>
      <c r="I13" s="10">
        <v>10</v>
      </c>
      <c r="J13" s="10">
        <v>0</v>
      </c>
      <c r="K13" s="10">
        <v>0.9</v>
      </c>
      <c r="L13" s="10">
        <v>8</v>
      </c>
      <c r="M13" s="10">
        <v>28</v>
      </c>
      <c r="N13" s="10">
        <v>42</v>
      </c>
      <c r="O13" s="10">
        <v>0.6</v>
      </c>
    </row>
    <row r="14" spans="1:15">
      <c r="A14" s="15"/>
      <c r="B14" s="60" t="s">
        <v>28</v>
      </c>
      <c r="C14" s="16">
        <f>SUM(C8:C13)</f>
        <v>510</v>
      </c>
      <c r="D14" s="16">
        <f t="shared" ref="D14:O14" si="0">SUM(D8:D13)</f>
        <v>15.23</v>
      </c>
      <c r="E14" s="16">
        <f t="shared" si="0"/>
        <v>16.45</v>
      </c>
      <c r="F14" s="16">
        <f t="shared" si="0"/>
        <v>75.91</v>
      </c>
      <c r="G14" s="16">
        <f t="shared" si="0"/>
        <v>547.99</v>
      </c>
      <c r="H14" s="16">
        <f t="shared" si="0"/>
        <v>0.16</v>
      </c>
      <c r="I14" s="16">
        <f t="shared" si="0"/>
        <v>10.98</v>
      </c>
      <c r="J14" s="16">
        <f t="shared" si="0"/>
        <v>102.34</v>
      </c>
      <c r="K14" s="16">
        <f t="shared" si="0"/>
        <v>2.1300000000000003</v>
      </c>
      <c r="L14" s="16">
        <f t="shared" si="0"/>
        <v>366.43</v>
      </c>
      <c r="M14" s="16">
        <f t="shared" si="0"/>
        <v>296.36</v>
      </c>
      <c r="N14" s="16">
        <f t="shared" si="0"/>
        <v>101.88</v>
      </c>
      <c r="O14" s="16">
        <f t="shared" si="0"/>
        <v>2.88</v>
      </c>
    </row>
    <row r="16" spans="1:15">
      <c r="A16" s="103" t="s">
        <v>1</v>
      </c>
      <c r="B16" s="103" t="s">
        <v>2</v>
      </c>
      <c r="C16" s="103" t="s">
        <v>3</v>
      </c>
      <c r="D16" s="100" t="s">
        <v>4</v>
      </c>
      <c r="E16" s="101"/>
      <c r="F16" s="102"/>
      <c r="G16" s="103" t="s">
        <v>5</v>
      </c>
      <c r="H16" s="100" t="s">
        <v>6</v>
      </c>
      <c r="I16" s="101"/>
      <c r="J16" s="101"/>
      <c r="K16" s="102"/>
      <c r="L16" s="100" t="s">
        <v>7</v>
      </c>
      <c r="M16" s="101"/>
      <c r="N16" s="101"/>
      <c r="O16" s="102"/>
    </row>
    <row r="17" spans="1:15" ht="24">
      <c r="A17" s="104"/>
      <c r="B17" s="104"/>
      <c r="C17" s="104"/>
      <c r="D17" s="3" t="s">
        <v>8</v>
      </c>
      <c r="E17" s="3" t="s">
        <v>9</v>
      </c>
      <c r="F17" s="3" t="s">
        <v>10</v>
      </c>
      <c r="G17" s="104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ht="42.75">
      <c r="A19" s="15"/>
      <c r="B19" s="69" t="s">
        <v>115</v>
      </c>
      <c r="C19" s="81"/>
      <c r="D19" s="82"/>
      <c r="E19" s="82"/>
      <c r="F19" s="82"/>
      <c r="G19" s="82"/>
      <c r="H19" s="83"/>
      <c r="I19" s="84"/>
      <c r="J19" s="84"/>
      <c r="K19" s="84"/>
      <c r="L19" s="84"/>
      <c r="M19" s="84"/>
      <c r="N19" s="84"/>
      <c r="O19" s="84"/>
    </row>
    <row r="20" spans="1:15">
      <c r="A20" s="9" t="s">
        <v>109</v>
      </c>
      <c r="B20" s="9" t="s">
        <v>108</v>
      </c>
      <c r="C20" s="17">
        <v>180</v>
      </c>
      <c r="D20" s="17">
        <v>6.71</v>
      </c>
      <c r="E20" s="17">
        <v>13.5</v>
      </c>
      <c r="F20" s="17">
        <v>62</v>
      </c>
      <c r="G20" s="17">
        <v>390</v>
      </c>
      <c r="H20" s="17">
        <v>0.12</v>
      </c>
      <c r="I20" s="17">
        <v>0.8</v>
      </c>
      <c r="J20" s="17">
        <v>0</v>
      </c>
      <c r="K20" s="17">
        <v>0.8</v>
      </c>
      <c r="L20" s="17">
        <v>66</v>
      </c>
      <c r="M20" s="17">
        <v>262</v>
      </c>
      <c r="N20" s="17">
        <v>38</v>
      </c>
      <c r="O20" s="17">
        <v>1.8</v>
      </c>
    </row>
    <row r="21" spans="1:15">
      <c r="A21" s="24" t="s">
        <v>39</v>
      </c>
      <c r="B21" s="18" t="s">
        <v>40</v>
      </c>
      <c r="C21" s="19">
        <v>205</v>
      </c>
      <c r="D21" s="19">
        <v>0.13</v>
      </c>
      <c r="E21" s="19">
        <v>0.02</v>
      </c>
      <c r="F21" s="19">
        <v>15.73</v>
      </c>
      <c r="G21" s="19">
        <v>64.17</v>
      </c>
      <c r="H21" s="19">
        <v>0</v>
      </c>
      <c r="I21" s="19">
        <v>2.93</v>
      </c>
      <c r="J21" s="19">
        <v>0</v>
      </c>
      <c r="K21" s="19">
        <v>0.01</v>
      </c>
      <c r="L21" s="19">
        <v>14.7</v>
      </c>
      <c r="M21" s="19">
        <v>4.55</v>
      </c>
      <c r="N21" s="19">
        <v>2.48</v>
      </c>
      <c r="O21" s="19">
        <v>0.37</v>
      </c>
    </row>
    <row r="22" spans="1:15">
      <c r="A22" s="8"/>
      <c r="B22" s="9" t="s">
        <v>110</v>
      </c>
      <c r="C22" s="10">
        <v>120</v>
      </c>
      <c r="D22" s="10">
        <v>0.6</v>
      </c>
      <c r="E22" s="10">
        <v>0.4</v>
      </c>
      <c r="F22" s="10">
        <v>12</v>
      </c>
      <c r="G22" s="10">
        <v>60</v>
      </c>
      <c r="H22" s="10">
        <v>0</v>
      </c>
      <c r="I22" s="10">
        <v>5</v>
      </c>
      <c r="J22" s="10">
        <v>1</v>
      </c>
      <c r="K22" s="10">
        <v>0.4</v>
      </c>
      <c r="L22" s="10">
        <v>25</v>
      </c>
      <c r="M22" s="10">
        <v>20</v>
      </c>
      <c r="N22" s="10">
        <v>15</v>
      </c>
      <c r="O22" s="10">
        <v>3</v>
      </c>
    </row>
    <row r="23" spans="1:15">
      <c r="A23" s="91"/>
      <c r="B23" s="78" t="s">
        <v>28</v>
      </c>
      <c r="C23" s="92">
        <f t="shared" ref="C23:O23" si="1">SUM(C20:C22)</f>
        <v>505</v>
      </c>
      <c r="D23" s="92">
        <f t="shared" si="1"/>
        <v>7.4399999999999995</v>
      </c>
      <c r="E23" s="92">
        <f t="shared" si="1"/>
        <v>13.92</v>
      </c>
      <c r="F23" s="92">
        <f t="shared" si="1"/>
        <v>89.73</v>
      </c>
      <c r="G23" s="92">
        <f t="shared" si="1"/>
        <v>514.17000000000007</v>
      </c>
      <c r="H23" s="92">
        <f t="shared" si="1"/>
        <v>0.12</v>
      </c>
      <c r="I23" s="92">
        <f t="shared" si="1"/>
        <v>8.73</v>
      </c>
      <c r="J23" s="92">
        <f t="shared" si="1"/>
        <v>1</v>
      </c>
      <c r="K23" s="92">
        <f t="shared" si="1"/>
        <v>1.21</v>
      </c>
      <c r="L23" s="92">
        <f t="shared" si="1"/>
        <v>105.7</v>
      </c>
      <c r="M23" s="92">
        <f t="shared" si="1"/>
        <v>286.55</v>
      </c>
      <c r="N23" s="92">
        <f t="shared" si="1"/>
        <v>55.48</v>
      </c>
      <c r="O23" s="92">
        <f t="shared" si="1"/>
        <v>5.17</v>
      </c>
    </row>
  </sheetData>
  <mergeCells count="14">
    <mergeCell ref="D4:F4"/>
    <mergeCell ref="G4:G5"/>
    <mergeCell ref="H4:K4"/>
    <mergeCell ref="L4:O4"/>
    <mergeCell ref="A4:A5"/>
    <mergeCell ref="B4:B5"/>
    <mergeCell ref="C4:C5"/>
    <mergeCell ref="H16:K16"/>
    <mergeCell ref="L16:O16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O24"/>
  <sheetViews>
    <sheetView topLeftCell="A5" workbookViewId="0">
      <selection activeCell="B17" sqref="B17"/>
    </sheetView>
  </sheetViews>
  <sheetFormatPr defaultRowHeight="15"/>
  <cols>
    <col min="1" max="1" width="10.5703125" customWidth="1"/>
    <col min="2" max="2" width="27.28515625" customWidth="1"/>
    <col min="3" max="3" width="8.140625" customWidth="1"/>
    <col min="4" max="5" width="6.5703125" customWidth="1"/>
    <col min="6" max="6" width="7.42578125" customWidth="1"/>
    <col min="8" max="8" width="5.7109375" customWidth="1"/>
    <col min="9" max="9" width="6.7109375" customWidth="1"/>
    <col min="10" max="10" width="7.42578125" customWidth="1"/>
    <col min="11" max="11" width="6.28515625" customWidth="1"/>
    <col min="12" max="12" width="6.5703125" customWidth="1"/>
    <col min="13" max="13" width="6.42578125" customWidth="1"/>
    <col min="14" max="15" width="7.5703125" customWidth="1"/>
  </cols>
  <sheetData>
    <row r="2" spans="1:15">
      <c r="A2" s="1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3" t="s">
        <v>1</v>
      </c>
      <c r="B4" s="103" t="s">
        <v>2</v>
      </c>
      <c r="C4" s="103" t="s">
        <v>3</v>
      </c>
      <c r="D4" s="100" t="s">
        <v>4</v>
      </c>
      <c r="E4" s="101"/>
      <c r="F4" s="102"/>
      <c r="G4" s="103" t="s">
        <v>5</v>
      </c>
      <c r="H4" s="100" t="s">
        <v>6</v>
      </c>
      <c r="I4" s="101"/>
      <c r="J4" s="101"/>
      <c r="K4" s="102"/>
      <c r="L4" s="100" t="s">
        <v>7</v>
      </c>
      <c r="M4" s="101"/>
      <c r="N4" s="101"/>
      <c r="O4" s="102"/>
    </row>
    <row r="5" spans="1:15" ht="24">
      <c r="A5" s="104"/>
      <c r="B5" s="104"/>
      <c r="C5" s="104"/>
      <c r="D5" s="3" t="s">
        <v>8</v>
      </c>
      <c r="E5" s="3" t="s">
        <v>9</v>
      </c>
      <c r="F5" s="3" t="s">
        <v>10</v>
      </c>
      <c r="G5" s="104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7" customFormat="1" ht="12.7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45.75" customHeight="1">
      <c r="A7" s="4"/>
      <c r="B7" s="53" t="s">
        <v>114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ht="26.25">
      <c r="A8" s="8" t="s">
        <v>68</v>
      </c>
      <c r="B8" s="9" t="s">
        <v>67</v>
      </c>
      <c r="C8" s="10">
        <v>150</v>
      </c>
      <c r="D8" s="10">
        <v>10.34</v>
      </c>
      <c r="E8" s="10">
        <v>5.16</v>
      </c>
      <c r="F8" s="10">
        <v>29.29</v>
      </c>
      <c r="G8" s="10">
        <v>277.5</v>
      </c>
      <c r="H8" s="10">
        <v>0.79</v>
      </c>
      <c r="I8" s="10">
        <v>0.71</v>
      </c>
      <c r="J8" s="10">
        <v>62.44</v>
      </c>
      <c r="K8" s="10">
        <v>0.53</v>
      </c>
      <c r="L8" s="10">
        <v>127.95</v>
      </c>
      <c r="M8" s="10">
        <v>184.14</v>
      </c>
      <c r="N8" s="10">
        <v>23.81</v>
      </c>
      <c r="O8" s="10">
        <v>1.29</v>
      </c>
    </row>
    <row r="9" spans="1:15">
      <c r="A9" s="8" t="s">
        <v>34</v>
      </c>
      <c r="B9" s="9" t="s">
        <v>35</v>
      </c>
      <c r="C9" s="10">
        <v>200</v>
      </c>
      <c r="D9" s="10">
        <v>3.17</v>
      </c>
      <c r="E9" s="10">
        <v>2.68</v>
      </c>
      <c r="F9" s="10">
        <v>15.95</v>
      </c>
      <c r="G9" s="10">
        <v>100.6</v>
      </c>
      <c r="H9" s="10">
        <v>0.04</v>
      </c>
      <c r="I9" s="10">
        <v>1.3</v>
      </c>
      <c r="J9" s="10">
        <v>22.22</v>
      </c>
      <c r="K9" s="10">
        <v>0</v>
      </c>
      <c r="L9" s="10">
        <v>125.78</v>
      </c>
      <c r="M9" s="10">
        <v>90</v>
      </c>
      <c r="N9" s="10">
        <v>14</v>
      </c>
      <c r="O9" s="10">
        <v>0.13</v>
      </c>
    </row>
    <row r="10" spans="1:15">
      <c r="A10" s="27" t="s">
        <v>22</v>
      </c>
      <c r="B10" s="42" t="s">
        <v>23</v>
      </c>
      <c r="C10" s="20">
        <v>30</v>
      </c>
      <c r="D10" s="20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/>
      <c r="B11" s="9" t="s">
        <v>58</v>
      </c>
      <c r="C11" s="29">
        <v>120</v>
      </c>
      <c r="D11" s="66">
        <v>0.4</v>
      </c>
      <c r="E11" s="66">
        <v>0.4</v>
      </c>
      <c r="F11" s="66">
        <v>9.8000000000000007</v>
      </c>
      <c r="G11" s="66">
        <v>47</v>
      </c>
      <c r="H11" s="66">
        <v>0</v>
      </c>
      <c r="I11" s="66">
        <v>10</v>
      </c>
      <c r="J11" s="66">
        <v>3</v>
      </c>
      <c r="K11" s="66">
        <v>0.2</v>
      </c>
      <c r="L11" s="66">
        <v>16</v>
      </c>
      <c r="M11" s="66">
        <v>11</v>
      </c>
      <c r="N11" s="66">
        <v>9</v>
      </c>
      <c r="O11" s="66">
        <v>2.2000000000000002</v>
      </c>
    </row>
    <row r="12" spans="1:15">
      <c r="A12" s="30"/>
      <c r="B12" s="61" t="s">
        <v>28</v>
      </c>
      <c r="C12" s="31">
        <f>SUM(C8:C11)</f>
        <v>500</v>
      </c>
      <c r="D12" s="31">
        <f t="shared" ref="D12:O12" si="0">SUM(D8:D11)</f>
        <v>16</v>
      </c>
      <c r="E12" s="31">
        <f t="shared" si="0"/>
        <v>8.57</v>
      </c>
      <c r="F12" s="31">
        <f t="shared" si="0"/>
        <v>68.839999999999989</v>
      </c>
      <c r="G12" s="31">
        <f t="shared" si="0"/>
        <v>496.8</v>
      </c>
      <c r="H12" s="31">
        <f t="shared" si="0"/>
        <v>0.83000000000000007</v>
      </c>
      <c r="I12" s="31">
        <f t="shared" si="0"/>
        <v>12.01</v>
      </c>
      <c r="J12" s="31">
        <f t="shared" si="0"/>
        <v>87.66</v>
      </c>
      <c r="K12" s="31">
        <f t="shared" si="0"/>
        <v>1.3299999999999998</v>
      </c>
      <c r="L12" s="31">
        <f t="shared" si="0"/>
        <v>276.63</v>
      </c>
      <c r="M12" s="31">
        <f t="shared" si="0"/>
        <v>310.33999999999997</v>
      </c>
      <c r="N12" s="31">
        <f t="shared" si="0"/>
        <v>56.71</v>
      </c>
      <c r="O12" s="31">
        <f t="shared" si="0"/>
        <v>4.2200000000000006</v>
      </c>
    </row>
    <row r="14" spans="1:15">
      <c r="A14" s="103" t="s">
        <v>1</v>
      </c>
      <c r="B14" s="103" t="s">
        <v>2</v>
      </c>
      <c r="C14" s="103" t="s">
        <v>3</v>
      </c>
      <c r="D14" s="100" t="s">
        <v>4</v>
      </c>
      <c r="E14" s="101"/>
      <c r="F14" s="102"/>
      <c r="G14" s="103" t="s">
        <v>5</v>
      </c>
      <c r="H14" s="100" t="s">
        <v>6</v>
      </c>
      <c r="I14" s="101"/>
      <c r="J14" s="101"/>
      <c r="K14" s="102"/>
      <c r="L14" s="100" t="s">
        <v>7</v>
      </c>
      <c r="M14" s="101"/>
      <c r="N14" s="101"/>
      <c r="O14" s="102"/>
    </row>
    <row r="15" spans="1:15" ht="24">
      <c r="A15" s="104"/>
      <c r="B15" s="104"/>
      <c r="C15" s="104"/>
      <c r="D15" s="3" t="s">
        <v>8</v>
      </c>
      <c r="E15" s="3" t="s">
        <v>9</v>
      </c>
      <c r="F15" s="3" t="s">
        <v>10</v>
      </c>
      <c r="G15" s="104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</row>
    <row r="16" spans="1:15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</row>
    <row r="17" spans="1:15" ht="42.75">
      <c r="A17" s="15"/>
      <c r="B17" s="69" t="s">
        <v>115</v>
      </c>
      <c r="C17" s="81"/>
      <c r="D17" s="82"/>
      <c r="E17" s="82"/>
      <c r="F17" s="82"/>
      <c r="G17" s="82"/>
      <c r="H17" s="83"/>
      <c r="I17" s="84"/>
      <c r="J17" s="84"/>
      <c r="K17" s="84"/>
      <c r="L17" s="84"/>
      <c r="M17" s="84"/>
      <c r="N17" s="84"/>
      <c r="O17" s="84"/>
    </row>
    <row r="18" spans="1:15">
      <c r="A18" s="24" t="s">
        <v>75</v>
      </c>
      <c r="B18" s="18" t="s">
        <v>76</v>
      </c>
      <c r="C18" s="19">
        <v>60</v>
      </c>
      <c r="D18" s="19">
        <v>0.66</v>
      </c>
      <c r="E18" s="19">
        <v>3.63</v>
      </c>
      <c r="F18" s="19">
        <v>2.27</v>
      </c>
      <c r="G18" s="19">
        <v>44.34</v>
      </c>
      <c r="H18" s="19">
        <v>0.02</v>
      </c>
      <c r="I18" s="19">
        <v>7.93</v>
      </c>
      <c r="J18" s="19">
        <v>211.85</v>
      </c>
      <c r="K18" s="19">
        <v>0.33</v>
      </c>
      <c r="L18" s="19">
        <v>15.26</v>
      </c>
      <c r="M18" s="19">
        <v>21.38</v>
      </c>
      <c r="N18" s="19">
        <v>11.3</v>
      </c>
      <c r="O18" s="19">
        <v>0.4</v>
      </c>
    </row>
    <row r="19" spans="1:15" ht="26.25">
      <c r="A19" s="25" t="s">
        <v>77</v>
      </c>
      <c r="B19" s="9" t="s">
        <v>98</v>
      </c>
      <c r="C19" s="17">
        <v>80</v>
      </c>
      <c r="D19" s="17">
        <v>9.67</v>
      </c>
      <c r="E19" s="17">
        <v>9.8699999999999992</v>
      </c>
      <c r="F19" s="17">
        <v>2.27</v>
      </c>
      <c r="G19" s="17">
        <v>166</v>
      </c>
      <c r="H19" s="17">
        <v>0.01</v>
      </c>
      <c r="I19" s="17">
        <v>0.01</v>
      </c>
      <c r="J19" s="17">
        <v>12</v>
      </c>
      <c r="K19" s="17">
        <v>7.0000000000000007E-2</v>
      </c>
      <c r="L19" s="17">
        <v>17.13</v>
      </c>
      <c r="M19" s="17">
        <v>59.33</v>
      </c>
      <c r="N19" s="17">
        <v>12.47</v>
      </c>
      <c r="O19" s="17">
        <v>1.47</v>
      </c>
    </row>
    <row r="20" spans="1:15">
      <c r="A20" s="24" t="s">
        <v>41</v>
      </c>
      <c r="B20" s="18" t="s">
        <v>42</v>
      </c>
      <c r="C20" s="19">
        <v>150</v>
      </c>
      <c r="D20" s="19">
        <v>5.52</v>
      </c>
      <c r="E20" s="19">
        <v>4.5199999999999996</v>
      </c>
      <c r="F20" s="19">
        <v>26.45</v>
      </c>
      <c r="G20" s="19">
        <v>202.5</v>
      </c>
      <c r="H20" s="19">
        <v>0.97</v>
      </c>
      <c r="I20" s="19">
        <v>0</v>
      </c>
      <c r="J20" s="19">
        <v>0</v>
      </c>
      <c r="K20" s="19">
        <v>23.7</v>
      </c>
      <c r="L20" s="19">
        <v>4.8600000000000003</v>
      </c>
      <c r="M20" s="19">
        <v>37.17</v>
      </c>
      <c r="N20" s="19">
        <v>21.12</v>
      </c>
      <c r="O20" s="19">
        <v>1.1100000000000001</v>
      </c>
    </row>
    <row r="21" spans="1:15" ht="26.25">
      <c r="A21" s="25" t="s">
        <v>78</v>
      </c>
      <c r="B21" s="9" t="s">
        <v>79</v>
      </c>
      <c r="C21" s="17">
        <v>200</v>
      </c>
      <c r="D21" s="17">
        <v>0.4</v>
      </c>
      <c r="E21" s="17">
        <v>0.27</v>
      </c>
      <c r="F21" s="17">
        <v>17.2</v>
      </c>
      <c r="G21" s="17">
        <v>72.8</v>
      </c>
      <c r="H21" s="17">
        <v>0.01</v>
      </c>
      <c r="I21" s="17">
        <v>100</v>
      </c>
      <c r="J21" s="17">
        <v>0</v>
      </c>
      <c r="K21" s="17">
        <v>0</v>
      </c>
      <c r="L21" s="17">
        <v>7.73</v>
      </c>
      <c r="M21" s="17">
        <v>2.13</v>
      </c>
      <c r="N21" s="17">
        <v>2.67</v>
      </c>
      <c r="O21" s="17">
        <v>0.53</v>
      </c>
    </row>
    <row r="22" spans="1:15">
      <c r="A22" s="74" t="s">
        <v>22</v>
      </c>
      <c r="B22" s="42" t="s">
        <v>23</v>
      </c>
      <c r="C22" s="52">
        <v>20</v>
      </c>
      <c r="D22" s="52">
        <v>1.39</v>
      </c>
      <c r="E22" s="52">
        <f>0.33/30*20</f>
        <v>0.22000000000000003</v>
      </c>
      <c r="F22" s="52">
        <v>9.1999999999999993</v>
      </c>
      <c r="G22" s="52">
        <v>47.8</v>
      </c>
      <c r="H22" s="75">
        <v>0</v>
      </c>
      <c r="I22" s="75">
        <v>0</v>
      </c>
      <c r="J22" s="75">
        <v>0</v>
      </c>
      <c r="K22" s="75">
        <v>0.4</v>
      </c>
      <c r="L22" s="75">
        <v>4.5999999999999996</v>
      </c>
      <c r="M22" s="75">
        <v>16.8</v>
      </c>
      <c r="N22" s="75">
        <v>6.6</v>
      </c>
      <c r="O22" s="75">
        <v>0.4</v>
      </c>
    </row>
    <row r="23" spans="1:15">
      <c r="A23" s="74" t="s">
        <v>22</v>
      </c>
      <c r="B23" s="76" t="s">
        <v>73</v>
      </c>
      <c r="C23" s="19">
        <v>30</v>
      </c>
      <c r="D23" s="77">
        <v>1.96</v>
      </c>
      <c r="E23" s="77">
        <f>0.44/40*30</f>
        <v>0.32999999999999996</v>
      </c>
      <c r="F23" s="77">
        <v>13.82</v>
      </c>
      <c r="G23" s="77">
        <v>68.97</v>
      </c>
      <c r="H23" s="75">
        <v>0.03</v>
      </c>
      <c r="I23" s="75">
        <v>0</v>
      </c>
      <c r="J23" s="75">
        <v>0</v>
      </c>
      <c r="K23" s="75">
        <v>0.27</v>
      </c>
      <c r="L23" s="75">
        <v>6.9</v>
      </c>
      <c r="M23" s="75">
        <v>31.8</v>
      </c>
      <c r="N23" s="75">
        <v>7.5</v>
      </c>
      <c r="O23" s="75">
        <v>0.93</v>
      </c>
    </row>
    <row r="24" spans="1:15">
      <c r="A24" s="30"/>
      <c r="B24" s="61" t="s">
        <v>28</v>
      </c>
      <c r="C24" s="31">
        <f>SUM(C18:C23)</f>
        <v>540</v>
      </c>
      <c r="D24" s="31">
        <f t="shared" ref="D24:O24" si="1">SUM(D18:D23)</f>
        <v>19.600000000000001</v>
      </c>
      <c r="E24" s="31">
        <f t="shared" si="1"/>
        <v>18.839999999999996</v>
      </c>
      <c r="F24" s="31">
        <f t="shared" si="1"/>
        <v>71.210000000000008</v>
      </c>
      <c r="G24" s="31">
        <f t="shared" si="1"/>
        <v>602.41000000000008</v>
      </c>
      <c r="H24" s="31">
        <f t="shared" si="1"/>
        <v>1.04</v>
      </c>
      <c r="I24" s="31">
        <f t="shared" si="1"/>
        <v>107.94</v>
      </c>
      <c r="J24" s="31">
        <f t="shared" si="1"/>
        <v>223.85</v>
      </c>
      <c r="K24" s="31">
        <f t="shared" si="1"/>
        <v>24.769999999999996</v>
      </c>
      <c r="L24" s="31">
        <f t="shared" si="1"/>
        <v>56.480000000000004</v>
      </c>
      <c r="M24" s="31">
        <f t="shared" si="1"/>
        <v>168.61</v>
      </c>
      <c r="N24" s="31">
        <f t="shared" si="1"/>
        <v>61.660000000000004</v>
      </c>
      <c r="O24" s="31">
        <f t="shared" si="1"/>
        <v>4.8400000000000007</v>
      </c>
    </row>
  </sheetData>
  <mergeCells count="14">
    <mergeCell ref="A4:A5"/>
    <mergeCell ref="D4:F4"/>
    <mergeCell ref="G4:G5"/>
    <mergeCell ref="H4:K4"/>
    <mergeCell ref="L4:O4"/>
    <mergeCell ref="B4:B5"/>
    <mergeCell ref="C4:C5"/>
    <mergeCell ref="H14:K14"/>
    <mergeCell ref="L14:O14"/>
    <mergeCell ref="A14:A15"/>
    <mergeCell ref="B14:B15"/>
    <mergeCell ref="C14:C15"/>
    <mergeCell ref="D14:F14"/>
    <mergeCell ref="G14:G1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День 1</vt:lpstr>
      <vt:lpstr>День 2</vt:lpstr>
      <vt:lpstr>День 3 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2021-08-19T16:11:02Z</cp:lastPrinted>
  <dcterms:created xsi:type="dcterms:W3CDTF">2020-08-27T16:51:11Z</dcterms:created>
  <dcterms:modified xsi:type="dcterms:W3CDTF">2023-07-13T12:58:55Z</dcterms:modified>
</cp:coreProperties>
</file>